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2017" sheetId="2" r:id="rId1"/>
  </sheets>
  <definedNames>
    <definedName name="_xlnm._FilterDatabase" localSheetId="0" hidden="1">'2017'!$A$6:$J$49</definedName>
    <definedName name="_xlnm.Print_Area" localSheetId="0">'2017'!$A$1:$L$51</definedName>
  </definedNames>
  <calcPr calcId="145621"/>
</workbook>
</file>

<file path=xl/calcChain.xml><?xml version="1.0" encoding="utf-8"?>
<calcChain xmlns="http://schemas.openxmlformats.org/spreadsheetml/2006/main">
  <c r="L31" i="2" l="1"/>
  <c r="K31" i="2" l="1"/>
  <c r="L25" i="2" l="1"/>
  <c r="K25" i="2"/>
  <c r="L20" i="2" l="1"/>
  <c r="L43" i="2" l="1"/>
  <c r="K43" i="2"/>
  <c r="K46" i="2"/>
  <c r="L48" i="2" l="1"/>
  <c r="K48" i="2"/>
  <c r="K8" i="2" l="1"/>
  <c r="K38" i="2"/>
  <c r="K35" i="2"/>
  <c r="K29" i="2"/>
  <c r="K20" i="2"/>
  <c r="K18" i="2"/>
  <c r="K16" i="2"/>
  <c r="K7" i="2" l="1"/>
  <c r="L29" i="2" l="1"/>
  <c r="L46" i="2" l="1"/>
  <c r="L38" i="2"/>
  <c r="L35" i="2" l="1"/>
  <c r="J20" i="2"/>
  <c r="L18" i="2"/>
  <c r="L16" i="2"/>
  <c r="L8" i="2"/>
  <c r="J8" i="2"/>
  <c r="J38" i="2"/>
  <c r="J35" i="2"/>
  <c r="J29" i="2"/>
  <c r="L7" i="2" l="1"/>
  <c r="J18" i="2"/>
  <c r="J48" i="2" l="1"/>
  <c r="J46" i="2"/>
  <c r="J43" i="2"/>
  <c r="J25" i="2"/>
  <c r="J16" i="2"/>
  <c r="J7" i="2" s="1"/>
</calcChain>
</file>

<file path=xl/sharedStrings.xml><?xml version="1.0" encoding="utf-8"?>
<sst xmlns="http://schemas.openxmlformats.org/spreadsheetml/2006/main" count="181" uniqueCount="72">
  <si>
    <t/>
  </si>
  <si>
    <t>тысяч рублей</t>
  </si>
  <si>
    <t>№№ п/п</t>
  </si>
  <si>
    <t>Наименование</t>
  </si>
  <si>
    <t>Код прямого получателя</t>
  </si>
  <si>
    <t>Раздел</t>
  </si>
  <si>
    <t>Подраздел</t>
  </si>
  <si>
    <t>Целевая статья расходов</t>
  </si>
  <si>
    <t>Вид расходов</t>
  </si>
  <si>
    <t>04</t>
  </si>
  <si>
    <t>10</t>
  </si>
  <si>
    <t>07</t>
  </si>
  <si>
    <t>05</t>
  </si>
  <si>
    <t>09</t>
  </si>
  <si>
    <t>01</t>
  </si>
  <si>
    <t>02</t>
  </si>
  <si>
    <t>03</t>
  </si>
  <si>
    <t>06</t>
  </si>
  <si>
    <t>Межбюджетные трансферты</t>
  </si>
  <si>
    <t>Общее образование</t>
  </si>
  <si>
    <t>08</t>
  </si>
  <si>
    <t>Культура</t>
  </si>
  <si>
    <t>Другие вопросы в области культуры, кинематографии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</si>
  <si>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</si>
  <si>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</si>
  <si>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Дошкольное образование</t>
  </si>
  <si>
    <t>Другие вопросы в области образования</t>
  </si>
  <si>
    <t>Охрана семьи и детства</t>
  </si>
  <si>
    <t>Сельское хозяйство и рыболовство</t>
  </si>
  <si>
    <t>Другие вопросы в области национальной экономики</t>
  </si>
  <si>
    <t>12</t>
  </si>
  <si>
    <t>Жилищно-коммунальное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</si>
  <si>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</si>
  <si>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</si>
  <si>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11</t>
  </si>
  <si>
    <t>Другие общегосударственные вопросы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</si>
  <si>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</si>
  <si>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</si>
  <si>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</si>
  <si>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</si>
  <si>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</si>
  <si>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</si>
  <si>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Общегосударственные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</si>
  <si>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</si>
  <si>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выборов, референдумов</t>
  </si>
  <si>
    <t>Пенсионное обеспечение</t>
  </si>
  <si>
    <t>Социальное обеспечение населения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</si>
  <si>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</si>
  <si>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</si>
  <si>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</si>
  <si>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</si>
  <si>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</si>
  <si>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Молодежная политика и оздоровление детей</t>
  </si>
  <si>
    <t>Культура и кинематография</t>
  </si>
  <si>
    <t>Национальная экономика</t>
  </si>
  <si>
    <t>Образование</t>
  </si>
  <si>
    <t>Социальная политика</t>
  </si>
  <si>
    <t>ВСЕГО</t>
  </si>
  <si>
    <t>Сумма на 2015 год</t>
  </si>
  <si>
    <t xml:space="preserve">Дорожное хозяйство </t>
  </si>
  <si>
    <t>Транспорт</t>
  </si>
  <si>
    <t>Жилищное хозяйство</t>
  </si>
  <si>
    <t>Дополнительное образование детей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</si>
  <si>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</si>
  <si>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Сумма на 2021 год</t>
  </si>
  <si>
    <t>Сумма на 2022 год</t>
  </si>
  <si>
    <t>Распределение бюджетных ассигнований бюджета муниципального образования "Гиагинский район на плановый период 2021 и 2022 годов по разделам и подразделам классификации расходов бюджетов Российской Федерации</t>
  </si>
  <si>
    <t>Е.Деркачева</t>
  </si>
  <si>
    <t>Коммунальное хозяйство</t>
  </si>
  <si>
    <t>Благоустройство</t>
  </si>
  <si>
    <t>Приложение  № 10                                               к  решению Совета народных депутатов МО "Гиагинский район"                                                                    от "18"  декабря 2019 г. № 286</t>
  </si>
  <si>
    <t>Приложение  № 07                                               к  решению Совета народных депутатов МО "Гиагинский район"                                                                    от "18" ноября 2020 г.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</si>
</sst>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zoomScaleSheetLayoutView="100" workbookViewId="0">
      <selection activeCell="D7" sqref="D7"/>
    </sheetView>
  </sheetViews>
  <sheetFormatPr defaultRowHeight="12.75" x14ac:dyDescent="0.2"/>
  <cols>
    <col min="1" max="2" width="0.1640625" customWidth="1"/>
    <col min="3" max="3" width="6.1640625" customWidth="1"/>
    <col min="4" max="4" width="106.6640625" customWidth="1"/>
    <col min="5" max="5" width="0.1640625" hidden="1" customWidth="1"/>
    <col min="6" max="6" width="9.33203125" customWidth="1"/>
    <col min="7" max="7" width="9" customWidth="1"/>
    <col min="8" max="10" width="0.1640625" hidden="1" customWidth="1"/>
    <col min="11" max="11" width="14.5" customWidth="1"/>
    <col min="12" max="12" width="14.83203125" customWidth="1"/>
  </cols>
  <sheetData>
    <row r="1" spans="1:12" ht="73.5" customHeight="1" x14ac:dyDescent="0.2">
      <c r="A1" s="9"/>
      <c r="B1" s="9"/>
      <c r="C1" s="9"/>
      <c r="D1" s="10"/>
      <c r="E1" s="10"/>
      <c r="F1" s="51" t="s">
        <v>71</v>
      </c>
      <c r="G1" s="51"/>
      <c r="H1" s="51"/>
      <c r="I1" s="51"/>
      <c r="J1" s="51"/>
      <c r="K1" s="51"/>
      <c r="L1" s="51"/>
    </row>
    <row r="2" spans="1:12" ht="67.5" customHeight="1" x14ac:dyDescent="0.2">
      <c r="A2" s="3"/>
      <c r="B2" s="3"/>
      <c r="C2" s="3"/>
      <c r="D2" s="3"/>
      <c r="E2" s="3"/>
      <c r="F2" s="51" t="s">
        <v>70</v>
      </c>
      <c r="G2" s="51"/>
      <c r="H2" s="51"/>
      <c r="I2" s="51"/>
      <c r="J2" s="51"/>
      <c r="K2" s="51"/>
      <c r="L2" s="51"/>
    </row>
    <row r="3" spans="1:12" ht="41.25" customHeight="1" x14ac:dyDescent="0.2">
      <c r="A3" s="18"/>
      <c r="B3" s="18"/>
      <c r="C3" s="18"/>
      <c r="D3" s="48" t="s">
        <v>66</v>
      </c>
      <c r="E3" s="48"/>
      <c r="F3" s="48"/>
      <c r="G3" s="48"/>
      <c r="H3" s="48"/>
      <c r="I3" s="48"/>
      <c r="J3" s="48"/>
      <c r="K3" s="48"/>
      <c r="L3" s="48"/>
    </row>
    <row r="4" spans="1:12" ht="0.75" customHeight="1" x14ac:dyDescent="0.2">
      <c r="A4" s="2"/>
      <c r="B4" s="25"/>
      <c r="C4" s="25"/>
      <c r="D4" s="2"/>
      <c r="E4" s="2"/>
      <c r="F4" s="2"/>
      <c r="G4" s="2"/>
      <c r="H4" s="2"/>
      <c r="I4" s="2"/>
      <c r="J4" s="2"/>
      <c r="K4" s="25"/>
      <c r="L4" s="1"/>
    </row>
    <row r="5" spans="1:12" ht="11.25" customHeight="1" x14ac:dyDescent="0.2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ht="60.75" customHeight="1" x14ac:dyDescent="0.2">
      <c r="A6" s="16" t="s">
        <v>2</v>
      </c>
      <c r="B6" s="16"/>
      <c r="C6" s="16"/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58</v>
      </c>
      <c r="K6" s="17" t="s">
        <v>64</v>
      </c>
      <c r="L6" s="17" t="s">
        <v>65</v>
      </c>
    </row>
    <row r="7" spans="1:12" ht="23.25" customHeight="1" x14ac:dyDescent="0.2">
      <c r="A7" s="16"/>
      <c r="B7" s="16"/>
      <c r="C7" s="16"/>
      <c r="D7" s="30" t="s">
        <v>57</v>
      </c>
      <c r="E7" s="17"/>
      <c r="F7" s="17"/>
      <c r="G7" s="17"/>
      <c r="H7" s="17"/>
      <c r="I7" s="17"/>
      <c r="J7" s="19" t="e">
        <f>J8+J16+J18+J20+J25+J29+J35+J38+J43+J46+#REF!+J48</f>
        <v>#REF!</v>
      </c>
      <c r="K7" s="45">
        <f>K8+K16+K18+K20+K25+K29+K35+K38+K43+K46+K48+M47</f>
        <v>617796.72000000009</v>
      </c>
      <c r="L7" s="45">
        <f>L8+L16+L18+L20+L25+L29+L35+L38+L43+L46+L48+N47</f>
        <v>640289.12000000011</v>
      </c>
    </row>
    <row r="8" spans="1:12" ht="15.75" x14ac:dyDescent="0.2">
      <c r="A8" s="16"/>
      <c r="B8" s="16"/>
      <c r="C8" s="16"/>
      <c r="D8" s="31" t="s">
        <v>42</v>
      </c>
      <c r="E8" s="21"/>
      <c r="F8" s="12" t="s">
        <v>14</v>
      </c>
      <c r="G8" s="21"/>
      <c r="H8" s="21"/>
      <c r="I8" s="21"/>
      <c r="J8" s="22">
        <f>J9+J10+J11+J12+J13+J14+J15</f>
        <v>47179.9</v>
      </c>
      <c r="K8" s="47">
        <f>K9+K10+K11+K12+K13+K14+K15</f>
        <v>57917.4</v>
      </c>
      <c r="L8" s="47">
        <f>L9+L10+L11+L12+L13+L14+L15</f>
        <v>67337.600000000006</v>
      </c>
    </row>
    <row r="9" spans="1:12" ht="31.5" customHeight="1" x14ac:dyDescent="0.2">
      <c r="A9" s="26" t="s">
        <v>0</v>
      </c>
      <c r="B9" s="26"/>
      <c r="C9" s="26"/>
      <c r="D9" s="32" t="s">
        <v>38</v>
      </c>
      <c r="E9" s="5">
        <v>908</v>
      </c>
      <c r="F9" s="5" t="s">
        <v>14</v>
      </c>
      <c r="G9" s="5" t="s">
        <v>15</v>
      </c>
      <c r="H9" s="5" t="s">
        <v>0</v>
      </c>
      <c r="I9" s="33" t="s">
        <v>0</v>
      </c>
      <c r="J9" s="34">
        <v>1047.9000000000001</v>
      </c>
      <c r="K9" s="24">
        <v>1515.9</v>
      </c>
      <c r="L9" s="24">
        <v>1573.6</v>
      </c>
    </row>
    <row r="10" spans="1:12" ht="31.5" x14ac:dyDescent="0.2">
      <c r="A10" s="7" t="s">
        <v>0</v>
      </c>
      <c r="B10" s="7"/>
      <c r="C10" s="7"/>
      <c r="D10" s="32" t="s">
        <v>40</v>
      </c>
      <c r="E10" s="5">
        <v>901</v>
      </c>
      <c r="F10" s="5" t="s">
        <v>14</v>
      </c>
      <c r="G10" s="5" t="s">
        <v>16</v>
      </c>
      <c r="H10" s="5" t="s">
        <v>0</v>
      </c>
      <c r="I10" s="33" t="s">
        <v>0</v>
      </c>
      <c r="J10" s="11">
        <v>1590.3</v>
      </c>
      <c r="K10" s="24">
        <v>3527.1</v>
      </c>
      <c r="L10" s="24">
        <v>3652.6</v>
      </c>
    </row>
    <row r="11" spans="1:12" ht="47.25" x14ac:dyDescent="0.2">
      <c r="A11" s="7" t="s">
        <v>0</v>
      </c>
      <c r="B11" s="7"/>
      <c r="C11" s="7"/>
      <c r="D11" s="32" t="s">
        <v>43</v>
      </c>
      <c r="E11" s="5">
        <v>908</v>
      </c>
      <c r="F11" s="5" t="s">
        <v>14</v>
      </c>
      <c r="G11" s="5" t="s">
        <v>9</v>
      </c>
      <c r="H11" s="5" t="s">
        <v>0</v>
      </c>
      <c r="I11" s="33" t="s">
        <v>0</v>
      </c>
      <c r="J11" s="34">
        <v>24239.3</v>
      </c>
      <c r="K11" s="24">
        <v>35266.300000000003</v>
      </c>
      <c r="L11" s="24">
        <v>35890</v>
      </c>
    </row>
    <row r="12" spans="1:12" ht="31.5" x14ac:dyDescent="0.2">
      <c r="A12" s="26" t="s">
        <v>0</v>
      </c>
      <c r="B12" s="26"/>
      <c r="C12" s="26"/>
      <c r="D12" s="32" t="s">
        <v>32</v>
      </c>
      <c r="E12" s="5">
        <v>903</v>
      </c>
      <c r="F12" s="5" t="s">
        <v>14</v>
      </c>
      <c r="G12" s="5" t="s">
        <v>17</v>
      </c>
      <c r="H12" s="5" t="s">
        <v>0</v>
      </c>
      <c r="I12" s="33" t="s">
        <v>0</v>
      </c>
      <c r="J12" s="11">
        <v>6112.3</v>
      </c>
      <c r="K12" s="24">
        <v>8047.5</v>
      </c>
      <c r="L12" s="44">
        <v>8360.7999999999993</v>
      </c>
    </row>
    <row r="13" spans="1:12" ht="15.75" x14ac:dyDescent="0.2">
      <c r="A13" s="26"/>
      <c r="B13" s="26"/>
      <c r="C13" s="26"/>
      <c r="D13" s="35" t="s">
        <v>44</v>
      </c>
      <c r="E13" s="36">
        <v>908</v>
      </c>
      <c r="F13" s="6" t="s">
        <v>14</v>
      </c>
      <c r="G13" s="6" t="s">
        <v>11</v>
      </c>
      <c r="H13" s="37"/>
      <c r="I13" s="38"/>
      <c r="J13" s="8">
        <v>50</v>
      </c>
      <c r="K13" s="24">
        <v>50</v>
      </c>
      <c r="L13" s="44">
        <v>50</v>
      </c>
    </row>
    <row r="14" spans="1:12" ht="15.75" x14ac:dyDescent="0.2">
      <c r="A14" s="7" t="s">
        <v>0</v>
      </c>
      <c r="B14" s="7"/>
      <c r="C14" s="7"/>
      <c r="D14" s="32" t="s">
        <v>33</v>
      </c>
      <c r="E14" s="5">
        <v>903</v>
      </c>
      <c r="F14" s="5" t="s">
        <v>14</v>
      </c>
      <c r="G14" s="5" t="s">
        <v>34</v>
      </c>
      <c r="H14" s="5" t="s">
        <v>0</v>
      </c>
      <c r="I14" s="33" t="s">
        <v>0</v>
      </c>
      <c r="J14" s="11">
        <v>300</v>
      </c>
      <c r="K14" s="24">
        <v>300</v>
      </c>
      <c r="L14" s="44">
        <v>300</v>
      </c>
    </row>
    <row r="15" spans="1:12" ht="15.75" x14ac:dyDescent="0.2">
      <c r="A15" s="7" t="s">
        <v>0</v>
      </c>
      <c r="B15" s="7"/>
      <c r="C15" s="7"/>
      <c r="D15" s="32" t="s">
        <v>35</v>
      </c>
      <c r="E15" s="5">
        <v>902</v>
      </c>
      <c r="F15" s="4" t="s">
        <v>14</v>
      </c>
      <c r="G15" s="5">
        <v>13</v>
      </c>
      <c r="H15" s="5" t="s">
        <v>0</v>
      </c>
      <c r="I15" s="33" t="s">
        <v>0</v>
      </c>
      <c r="J15" s="11">
        <v>13840.1</v>
      </c>
      <c r="K15" s="24">
        <v>9210.6</v>
      </c>
      <c r="L15" s="44">
        <v>17510.599999999999</v>
      </c>
    </row>
    <row r="16" spans="1:12" ht="15.75" x14ac:dyDescent="0.2">
      <c r="A16" s="26"/>
      <c r="B16" s="26"/>
      <c r="C16" s="26"/>
      <c r="D16" s="39" t="s">
        <v>39</v>
      </c>
      <c r="E16" s="12">
        <v>908</v>
      </c>
      <c r="F16" s="13" t="s">
        <v>15</v>
      </c>
      <c r="G16" s="13"/>
      <c r="H16" s="12"/>
      <c r="I16" s="40"/>
      <c r="J16" s="14">
        <f>J17</f>
        <v>0</v>
      </c>
      <c r="K16" s="45">
        <f>K17</f>
        <v>0</v>
      </c>
      <c r="L16" s="45">
        <f>L17</f>
        <v>0</v>
      </c>
    </row>
    <row r="17" spans="1:12" ht="15.75" x14ac:dyDescent="0.2">
      <c r="A17" s="26"/>
      <c r="B17" s="26"/>
      <c r="C17" s="26"/>
      <c r="D17" s="32" t="s">
        <v>41</v>
      </c>
      <c r="E17" s="5">
        <v>908</v>
      </c>
      <c r="F17" s="4" t="s">
        <v>15</v>
      </c>
      <c r="G17" s="4" t="s">
        <v>16</v>
      </c>
      <c r="H17" s="5"/>
      <c r="I17" s="33"/>
      <c r="J17" s="11">
        <v>0</v>
      </c>
      <c r="K17" s="24">
        <v>0</v>
      </c>
      <c r="L17" s="44">
        <v>0</v>
      </c>
    </row>
    <row r="18" spans="1:12" ht="15.75" x14ac:dyDescent="0.2">
      <c r="A18" s="26"/>
      <c r="B18" s="26"/>
      <c r="C18" s="26"/>
      <c r="D18" s="39" t="s">
        <v>23</v>
      </c>
      <c r="E18" s="12">
        <v>907</v>
      </c>
      <c r="F18" s="12" t="s">
        <v>16</v>
      </c>
      <c r="G18" s="12" t="s">
        <v>0</v>
      </c>
      <c r="H18" s="12" t="s">
        <v>0</v>
      </c>
      <c r="I18" s="40" t="s">
        <v>0</v>
      </c>
      <c r="J18" s="14">
        <f>J19</f>
        <v>1584.4</v>
      </c>
      <c r="K18" s="45">
        <f>K19</f>
        <v>1534.4</v>
      </c>
      <c r="L18" s="45">
        <f>L19</f>
        <v>1590.3</v>
      </c>
    </row>
    <row r="19" spans="1:12" ht="36.75" customHeight="1" x14ac:dyDescent="0.2">
      <c r="A19" s="26"/>
      <c r="B19" s="26"/>
      <c r="C19" s="26"/>
      <c r="D19" s="32" t="s">
        <v>24</v>
      </c>
      <c r="E19" s="5">
        <v>907</v>
      </c>
      <c r="F19" s="5" t="s">
        <v>16</v>
      </c>
      <c r="G19" s="5" t="s">
        <v>13</v>
      </c>
      <c r="H19" s="5" t="s">
        <v>0</v>
      </c>
      <c r="I19" s="33" t="s">
        <v>0</v>
      </c>
      <c r="J19" s="11">
        <v>1584.4</v>
      </c>
      <c r="K19" s="24">
        <v>1534.4</v>
      </c>
      <c r="L19" s="44">
        <v>1590.3</v>
      </c>
    </row>
    <row r="20" spans="1:12" ht="15.75" x14ac:dyDescent="0.2">
      <c r="A20" s="26"/>
      <c r="B20" s="26"/>
      <c r="C20" s="26"/>
      <c r="D20" s="39" t="s">
        <v>54</v>
      </c>
      <c r="E20" s="12"/>
      <c r="F20" s="13" t="s">
        <v>9</v>
      </c>
      <c r="G20" s="13"/>
      <c r="H20" s="12"/>
      <c r="I20" s="40"/>
      <c r="J20" s="14">
        <f>J21+J22+J23+J24</f>
        <v>4018.6000000000004</v>
      </c>
      <c r="K20" s="45">
        <f>K21+K22+K23+K24</f>
        <v>1528.2</v>
      </c>
      <c r="L20" s="45">
        <f>L21+L22+L23+L24</f>
        <v>1528.2</v>
      </c>
    </row>
    <row r="21" spans="1:12" ht="15.75" x14ac:dyDescent="0.2">
      <c r="A21" s="26"/>
      <c r="B21" s="26"/>
      <c r="C21" s="26"/>
      <c r="D21" s="32" t="s">
        <v>28</v>
      </c>
      <c r="E21" s="5">
        <v>908</v>
      </c>
      <c r="F21" s="4" t="s">
        <v>9</v>
      </c>
      <c r="G21" s="4" t="s">
        <v>12</v>
      </c>
      <c r="H21" s="5"/>
      <c r="I21" s="33"/>
      <c r="J21" s="11">
        <v>162.5</v>
      </c>
      <c r="K21" s="24">
        <v>150</v>
      </c>
      <c r="L21" s="44">
        <v>150</v>
      </c>
    </row>
    <row r="22" spans="1:12" ht="15.75" x14ac:dyDescent="0.2">
      <c r="A22" s="26"/>
      <c r="B22" s="26"/>
      <c r="C22" s="26"/>
      <c r="D22" s="29" t="s">
        <v>60</v>
      </c>
      <c r="E22" s="5"/>
      <c r="F22" s="28" t="s">
        <v>9</v>
      </c>
      <c r="G22" s="28" t="s">
        <v>20</v>
      </c>
      <c r="H22" s="5"/>
      <c r="I22" s="33"/>
      <c r="J22" s="11">
        <v>2874.5</v>
      </c>
      <c r="K22" s="24">
        <v>734.2</v>
      </c>
      <c r="L22" s="44">
        <v>734.2</v>
      </c>
    </row>
    <row r="23" spans="1:12" ht="15.75" x14ac:dyDescent="0.2">
      <c r="A23" s="26"/>
      <c r="B23" s="26"/>
      <c r="C23" s="26"/>
      <c r="D23" s="29" t="s">
        <v>59</v>
      </c>
      <c r="E23" s="5"/>
      <c r="F23" s="28" t="s">
        <v>9</v>
      </c>
      <c r="G23" s="28" t="s">
        <v>13</v>
      </c>
      <c r="H23" s="5"/>
      <c r="I23" s="33"/>
      <c r="J23" s="11">
        <v>148.4</v>
      </c>
      <c r="K23" s="24">
        <v>494</v>
      </c>
      <c r="L23" s="44">
        <v>494</v>
      </c>
    </row>
    <row r="24" spans="1:12" ht="15.75" x14ac:dyDescent="0.2">
      <c r="A24" s="26"/>
      <c r="B24" s="26"/>
      <c r="C24" s="26"/>
      <c r="D24" s="32" t="s">
        <v>29</v>
      </c>
      <c r="E24" s="5">
        <v>908</v>
      </c>
      <c r="F24" s="4" t="s">
        <v>9</v>
      </c>
      <c r="G24" s="4" t="s">
        <v>30</v>
      </c>
      <c r="H24" s="5"/>
      <c r="I24" s="33"/>
      <c r="J24" s="11">
        <v>833.2</v>
      </c>
      <c r="K24" s="24">
        <v>150</v>
      </c>
      <c r="L24" s="44">
        <v>150</v>
      </c>
    </row>
    <row r="25" spans="1:12" ht="13.5" customHeight="1" x14ac:dyDescent="0.2">
      <c r="A25" s="27"/>
      <c r="B25" s="27"/>
      <c r="C25" s="27"/>
      <c r="D25" s="39" t="s">
        <v>31</v>
      </c>
      <c r="E25" s="12">
        <v>908</v>
      </c>
      <c r="F25" s="13" t="s">
        <v>12</v>
      </c>
      <c r="G25" s="13"/>
      <c r="H25" s="12"/>
      <c r="I25" s="40"/>
      <c r="J25" s="14">
        <f t="shared" ref="J25" si="0">J26</f>
        <v>0</v>
      </c>
      <c r="K25" s="45">
        <f>K26+K27+K28</f>
        <v>11900.5</v>
      </c>
      <c r="L25" s="45">
        <f>L26+L27+L28</f>
        <v>4582.7</v>
      </c>
    </row>
    <row r="26" spans="1:12" ht="15.75" x14ac:dyDescent="0.2">
      <c r="A26" s="26"/>
      <c r="B26" s="26"/>
      <c r="C26" s="26"/>
      <c r="D26" s="46" t="s">
        <v>61</v>
      </c>
      <c r="E26" s="5">
        <v>908</v>
      </c>
      <c r="F26" s="4" t="s">
        <v>12</v>
      </c>
      <c r="G26" s="28" t="s">
        <v>14</v>
      </c>
      <c r="H26" s="5"/>
      <c r="I26" s="33"/>
      <c r="J26" s="11">
        <v>0</v>
      </c>
      <c r="K26" s="24">
        <v>0</v>
      </c>
      <c r="L26" s="44">
        <v>0</v>
      </c>
    </row>
    <row r="27" spans="1:12" ht="15.75" x14ac:dyDescent="0.2">
      <c r="A27" s="26"/>
      <c r="B27" s="26"/>
      <c r="C27" s="26"/>
      <c r="D27" s="46" t="s">
        <v>68</v>
      </c>
      <c r="E27" s="5"/>
      <c r="F27" s="4" t="s">
        <v>12</v>
      </c>
      <c r="G27" s="28" t="s">
        <v>15</v>
      </c>
      <c r="H27" s="5"/>
      <c r="I27" s="33"/>
      <c r="J27" s="11"/>
      <c r="K27" s="24">
        <v>7317.8</v>
      </c>
      <c r="L27" s="44">
        <v>0</v>
      </c>
    </row>
    <row r="28" spans="1:12" ht="15.75" x14ac:dyDescent="0.2">
      <c r="A28" s="26"/>
      <c r="B28" s="26"/>
      <c r="C28" s="26"/>
      <c r="D28" s="46" t="s">
        <v>69</v>
      </c>
      <c r="E28" s="5"/>
      <c r="F28" s="28" t="s">
        <v>12</v>
      </c>
      <c r="G28" s="28" t="s">
        <v>16</v>
      </c>
      <c r="H28" s="5"/>
      <c r="I28" s="33"/>
      <c r="J28" s="11"/>
      <c r="K28" s="24">
        <v>4582.7</v>
      </c>
      <c r="L28" s="44">
        <v>4582.7</v>
      </c>
    </row>
    <row r="29" spans="1:12" ht="19.5" customHeight="1" x14ac:dyDescent="0.2">
      <c r="A29" s="27"/>
      <c r="B29" s="27"/>
      <c r="C29" s="27"/>
      <c r="D29" s="39" t="s">
        <v>55</v>
      </c>
      <c r="E29" s="12"/>
      <c r="F29" s="13" t="s">
        <v>11</v>
      </c>
      <c r="G29" s="13"/>
      <c r="H29" s="12"/>
      <c r="I29" s="40"/>
      <c r="J29" s="15">
        <f>J30+J31+J33+J34</f>
        <v>109516.40000000001</v>
      </c>
      <c r="K29" s="45">
        <f>K30+K31+K33+K34+K32</f>
        <v>441222.32</v>
      </c>
      <c r="L29" s="45">
        <f>L30+L31+L33+L34+L32</f>
        <v>455160.22000000003</v>
      </c>
    </row>
    <row r="30" spans="1:12" ht="21" customHeight="1" x14ac:dyDescent="0.2">
      <c r="A30" s="7" t="s">
        <v>0</v>
      </c>
      <c r="B30" s="7"/>
      <c r="C30" s="7"/>
      <c r="D30" s="32" t="s">
        <v>25</v>
      </c>
      <c r="E30" s="5">
        <v>905</v>
      </c>
      <c r="F30" s="5" t="s">
        <v>11</v>
      </c>
      <c r="G30" s="5" t="s">
        <v>14</v>
      </c>
      <c r="H30" s="5" t="s">
        <v>0</v>
      </c>
      <c r="I30" s="33" t="s">
        <v>0</v>
      </c>
      <c r="J30" s="11">
        <v>27749.5</v>
      </c>
      <c r="K30" s="24">
        <v>117123.5</v>
      </c>
      <c r="L30" s="44">
        <v>114587.5</v>
      </c>
    </row>
    <row r="31" spans="1:12" ht="15.75" x14ac:dyDescent="0.2">
      <c r="A31" s="7" t="s">
        <v>0</v>
      </c>
      <c r="B31" s="7"/>
      <c r="C31" s="7"/>
      <c r="D31" s="32" t="s">
        <v>19</v>
      </c>
      <c r="E31" s="5">
        <v>902</v>
      </c>
      <c r="F31" s="5" t="s">
        <v>11</v>
      </c>
      <c r="G31" s="5" t="s">
        <v>15</v>
      </c>
      <c r="H31" s="5" t="s">
        <v>0</v>
      </c>
      <c r="I31" s="33" t="s">
        <v>0</v>
      </c>
      <c r="J31" s="11">
        <v>71573.100000000006</v>
      </c>
      <c r="K31" s="24">
        <f>271684.8+624.92</f>
        <v>272309.71999999997</v>
      </c>
      <c r="L31" s="44">
        <f>266850.7+624.92</f>
        <v>267475.62</v>
      </c>
    </row>
    <row r="32" spans="1:12" ht="15.75" x14ac:dyDescent="0.2">
      <c r="A32" s="7"/>
      <c r="B32" s="7"/>
      <c r="C32" s="7"/>
      <c r="D32" s="29" t="s">
        <v>62</v>
      </c>
      <c r="E32" s="5"/>
      <c r="F32" s="5" t="s">
        <v>11</v>
      </c>
      <c r="G32" s="28" t="s">
        <v>16</v>
      </c>
      <c r="H32" s="5"/>
      <c r="I32" s="33"/>
      <c r="J32" s="11"/>
      <c r="K32" s="24">
        <v>34640.400000000001</v>
      </c>
      <c r="L32" s="44">
        <v>55490.5</v>
      </c>
    </row>
    <row r="33" spans="1:12" ht="15.75" x14ac:dyDescent="0.2">
      <c r="A33" s="26"/>
      <c r="B33" s="26"/>
      <c r="C33" s="26"/>
      <c r="D33" s="32" t="s">
        <v>52</v>
      </c>
      <c r="E33" s="5">
        <v>908</v>
      </c>
      <c r="F33" s="4" t="s">
        <v>11</v>
      </c>
      <c r="G33" s="28" t="s">
        <v>11</v>
      </c>
      <c r="H33" s="5"/>
      <c r="I33" s="33"/>
      <c r="J33" s="11">
        <v>101</v>
      </c>
      <c r="K33" s="24">
        <v>1151.9000000000001</v>
      </c>
      <c r="L33" s="44">
        <v>1151.9000000000001</v>
      </c>
    </row>
    <row r="34" spans="1:12" ht="20.25" customHeight="1" x14ac:dyDescent="0.2">
      <c r="A34" s="7" t="s">
        <v>0</v>
      </c>
      <c r="B34" s="7"/>
      <c r="C34" s="7"/>
      <c r="D34" s="32" t="s">
        <v>26</v>
      </c>
      <c r="E34" s="5">
        <v>905</v>
      </c>
      <c r="F34" s="5" t="s">
        <v>11</v>
      </c>
      <c r="G34" s="5" t="s">
        <v>13</v>
      </c>
      <c r="H34" s="5" t="s">
        <v>0</v>
      </c>
      <c r="I34" s="33" t="s">
        <v>0</v>
      </c>
      <c r="J34" s="24">
        <v>10092.799999999999</v>
      </c>
      <c r="K34" s="24">
        <v>15996.8</v>
      </c>
      <c r="L34" s="44">
        <v>16454.7</v>
      </c>
    </row>
    <row r="35" spans="1:12" ht="15.75" x14ac:dyDescent="0.2">
      <c r="A35" s="27" t="s">
        <v>0</v>
      </c>
      <c r="B35" s="27"/>
      <c r="C35" s="27"/>
      <c r="D35" s="39" t="s">
        <v>53</v>
      </c>
      <c r="E35" s="12">
        <v>902</v>
      </c>
      <c r="F35" s="12" t="s">
        <v>20</v>
      </c>
      <c r="G35" s="12" t="s">
        <v>0</v>
      </c>
      <c r="H35" s="12" t="s">
        <v>0</v>
      </c>
      <c r="I35" s="40" t="s">
        <v>0</v>
      </c>
      <c r="J35" s="14">
        <f>J36+J37</f>
        <v>35858.400000000001</v>
      </c>
      <c r="K35" s="45">
        <f>K36+K37</f>
        <v>65355.600000000006</v>
      </c>
      <c r="L35" s="45">
        <f>L36+L37</f>
        <v>66794.399999999994</v>
      </c>
    </row>
    <row r="36" spans="1:12" ht="15.75" x14ac:dyDescent="0.2">
      <c r="A36" s="26" t="s">
        <v>0</v>
      </c>
      <c r="B36" s="26"/>
      <c r="C36" s="26"/>
      <c r="D36" s="32" t="s">
        <v>21</v>
      </c>
      <c r="E36" s="5">
        <v>902</v>
      </c>
      <c r="F36" s="5" t="s">
        <v>20</v>
      </c>
      <c r="G36" s="5" t="s">
        <v>14</v>
      </c>
      <c r="H36" s="5" t="s">
        <v>0</v>
      </c>
      <c r="I36" s="33" t="s">
        <v>0</v>
      </c>
      <c r="J36" s="11">
        <v>23361.4</v>
      </c>
      <c r="K36" s="24">
        <v>43899.3</v>
      </c>
      <c r="L36" s="44">
        <v>44538.9</v>
      </c>
    </row>
    <row r="37" spans="1:12" ht="15.75" x14ac:dyDescent="0.2">
      <c r="A37" s="7" t="s">
        <v>0</v>
      </c>
      <c r="B37" s="7"/>
      <c r="C37" s="7"/>
      <c r="D37" s="32" t="s">
        <v>22</v>
      </c>
      <c r="E37" s="5">
        <v>902</v>
      </c>
      <c r="F37" s="5" t="s">
        <v>20</v>
      </c>
      <c r="G37" s="5" t="s">
        <v>9</v>
      </c>
      <c r="H37" s="5" t="s">
        <v>0</v>
      </c>
      <c r="I37" s="33" t="s">
        <v>0</v>
      </c>
      <c r="J37" s="11">
        <v>12497</v>
      </c>
      <c r="K37" s="24">
        <v>21456.3</v>
      </c>
      <c r="L37" s="44">
        <v>22255.5</v>
      </c>
    </row>
    <row r="38" spans="1:12" ht="15.75" x14ac:dyDescent="0.2">
      <c r="A38" s="27"/>
      <c r="B38" s="27"/>
      <c r="C38" s="27"/>
      <c r="D38" s="39" t="s">
        <v>56</v>
      </c>
      <c r="E38" s="12"/>
      <c r="F38" s="12">
        <v>10</v>
      </c>
      <c r="G38" s="12"/>
      <c r="H38" s="12"/>
      <c r="I38" s="40"/>
      <c r="J38" s="14">
        <f>J39+J40+J41+J42</f>
        <v>5412.6</v>
      </c>
      <c r="K38" s="45">
        <f>K39+K40+K41+K42</f>
        <v>29509.5</v>
      </c>
      <c r="L38" s="45">
        <f>L39+L40+L41+L42</f>
        <v>34466.899999999994</v>
      </c>
    </row>
    <row r="39" spans="1:12" ht="15.75" x14ac:dyDescent="0.2">
      <c r="A39" s="26"/>
      <c r="B39" s="26"/>
      <c r="C39" s="26"/>
      <c r="D39" s="32" t="s">
        <v>45</v>
      </c>
      <c r="E39" s="5">
        <v>908</v>
      </c>
      <c r="F39" s="4" t="s">
        <v>10</v>
      </c>
      <c r="G39" s="4" t="s">
        <v>14</v>
      </c>
      <c r="H39" s="5"/>
      <c r="I39" s="33"/>
      <c r="J39" s="11">
        <v>4298.8</v>
      </c>
      <c r="K39" s="24">
        <v>4000</v>
      </c>
      <c r="L39" s="44">
        <v>4000</v>
      </c>
    </row>
    <row r="40" spans="1:12" ht="15.75" x14ac:dyDescent="0.2">
      <c r="A40" s="26"/>
      <c r="B40" s="26"/>
      <c r="C40" s="26"/>
      <c r="D40" s="32" t="s">
        <v>46</v>
      </c>
      <c r="E40" s="5">
        <v>908</v>
      </c>
      <c r="F40" s="4" t="s">
        <v>10</v>
      </c>
      <c r="G40" s="4" t="s">
        <v>16</v>
      </c>
      <c r="H40" s="5"/>
      <c r="I40" s="33"/>
      <c r="J40" s="11">
        <v>1113.8</v>
      </c>
      <c r="K40" s="11">
        <v>4557.8999999999996</v>
      </c>
      <c r="L40" s="44">
        <v>8769.7000000000007</v>
      </c>
    </row>
    <row r="41" spans="1:12" ht="15.75" x14ac:dyDescent="0.2">
      <c r="A41" s="26" t="s">
        <v>0</v>
      </c>
      <c r="B41" s="26"/>
      <c r="C41" s="26"/>
      <c r="D41" s="32" t="s">
        <v>27</v>
      </c>
      <c r="E41" s="5">
        <v>905</v>
      </c>
      <c r="F41" s="5" t="s">
        <v>10</v>
      </c>
      <c r="G41" s="5" t="s">
        <v>9</v>
      </c>
      <c r="H41" s="5" t="s">
        <v>0</v>
      </c>
      <c r="I41" s="33" t="s">
        <v>0</v>
      </c>
      <c r="J41" s="11">
        <v>0</v>
      </c>
      <c r="K41" s="11">
        <v>20394.2</v>
      </c>
      <c r="L41" s="44">
        <v>21117.5</v>
      </c>
    </row>
    <row r="42" spans="1:12" ht="15.75" x14ac:dyDescent="0.2">
      <c r="A42" s="26"/>
      <c r="B42" s="26"/>
      <c r="C42" s="26"/>
      <c r="D42" s="32" t="s">
        <v>47</v>
      </c>
      <c r="E42" s="5">
        <v>908</v>
      </c>
      <c r="F42" s="4" t="s">
        <v>10</v>
      </c>
      <c r="G42" s="4" t="s">
        <v>17</v>
      </c>
      <c r="H42" s="5"/>
      <c r="I42" s="33"/>
      <c r="J42" s="24">
        <v>0</v>
      </c>
      <c r="K42" s="24">
        <v>557.4</v>
      </c>
      <c r="L42" s="44">
        <v>579.70000000000005</v>
      </c>
    </row>
    <row r="43" spans="1:12" ht="15.75" x14ac:dyDescent="0.2">
      <c r="A43" s="27"/>
      <c r="B43" s="27"/>
      <c r="C43" s="27"/>
      <c r="D43" s="39" t="s">
        <v>48</v>
      </c>
      <c r="E43" s="12">
        <v>908</v>
      </c>
      <c r="F43" s="13" t="s">
        <v>34</v>
      </c>
      <c r="G43" s="13"/>
      <c r="H43" s="12"/>
      <c r="I43" s="40"/>
      <c r="J43" s="14">
        <f>J44</f>
        <v>268.5</v>
      </c>
      <c r="K43" s="45">
        <f>K44+K45</f>
        <v>400</v>
      </c>
      <c r="L43" s="45">
        <f>L44+L45</f>
        <v>400</v>
      </c>
    </row>
    <row r="44" spans="1:12" ht="15.75" x14ac:dyDescent="0.2">
      <c r="A44" s="26"/>
      <c r="B44" s="26"/>
      <c r="C44" s="26"/>
      <c r="D44" s="32" t="s">
        <v>49</v>
      </c>
      <c r="E44" s="5">
        <v>908</v>
      </c>
      <c r="F44" s="4" t="s">
        <v>34</v>
      </c>
      <c r="G44" s="4" t="s">
        <v>14</v>
      </c>
      <c r="H44" s="5"/>
      <c r="I44" s="33"/>
      <c r="J44" s="24">
        <v>268.5</v>
      </c>
      <c r="K44" s="24">
        <v>400</v>
      </c>
      <c r="L44" s="44">
        <v>400</v>
      </c>
    </row>
    <row r="45" spans="1:12" ht="15.75" hidden="1" x14ac:dyDescent="0.2">
      <c r="A45" s="26"/>
      <c r="B45" s="26"/>
      <c r="C45" s="26"/>
      <c r="D45" s="32"/>
      <c r="E45" s="5"/>
      <c r="F45" s="28" t="s">
        <v>34</v>
      </c>
      <c r="G45" s="28" t="s">
        <v>15</v>
      </c>
      <c r="H45" s="5"/>
      <c r="I45" s="33"/>
      <c r="J45" s="24"/>
      <c r="K45" s="24">
        <v>0</v>
      </c>
      <c r="L45" s="44">
        <v>0</v>
      </c>
    </row>
    <row r="46" spans="1:12" ht="18" customHeight="1" x14ac:dyDescent="0.2">
      <c r="A46" s="27"/>
      <c r="B46" s="27"/>
      <c r="C46" s="27"/>
      <c r="D46" s="39" t="s">
        <v>50</v>
      </c>
      <c r="E46" s="12">
        <v>908</v>
      </c>
      <c r="F46" s="13" t="s">
        <v>30</v>
      </c>
      <c r="G46" s="13"/>
      <c r="H46" s="12"/>
      <c r="I46" s="40"/>
      <c r="J46" s="14">
        <f>J47</f>
        <v>1741.5</v>
      </c>
      <c r="K46" s="45">
        <f>K47</f>
        <v>2000</v>
      </c>
      <c r="L46" s="45">
        <f>L47</f>
        <v>2000</v>
      </c>
    </row>
    <row r="47" spans="1:12" ht="15.75" x14ac:dyDescent="0.2">
      <c r="A47" s="26"/>
      <c r="B47" s="26"/>
      <c r="C47" s="26"/>
      <c r="D47" s="32" t="s">
        <v>51</v>
      </c>
      <c r="E47" s="5">
        <v>908</v>
      </c>
      <c r="F47" s="4" t="s">
        <v>30</v>
      </c>
      <c r="G47" s="4" t="s">
        <v>15</v>
      </c>
      <c r="H47" s="5"/>
      <c r="I47" s="33"/>
      <c r="J47" s="24">
        <v>1741.5</v>
      </c>
      <c r="K47" s="24">
        <v>2000</v>
      </c>
      <c r="L47" s="44">
        <v>2000</v>
      </c>
    </row>
    <row r="48" spans="1:12" ht="15.75" x14ac:dyDescent="0.2">
      <c r="A48" s="27" t="s">
        <v>0</v>
      </c>
      <c r="B48" s="27"/>
      <c r="C48" s="27"/>
      <c r="D48" s="41" t="s">
        <v>18</v>
      </c>
      <c r="E48" s="23">
        <v>903</v>
      </c>
      <c r="F48" s="23" t="s">
        <v>36</v>
      </c>
      <c r="G48" s="23" t="s">
        <v>0</v>
      </c>
      <c r="H48" s="23" t="s">
        <v>0</v>
      </c>
      <c r="I48" s="42" t="s">
        <v>0</v>
      </c>
      <c r="J48" s="15">
        <f>J49</f>
        <v>690.6</v>
      </c>
      <c r="K48" s="45">
        <f>K49</f>
        <v>6428.8</v>
      </c>
      <c r="L48" s="45">
        <f>L49</f>
        <v>6428.8</v>
      </c>
    </row>
    <row r="49" spans="1:12" ht="35.25" customHeight="1" x14ac:dyDescent="0.2">
      <c r="A49" s="26" t="s">
        <v>0</v>
      </c>
      <c r="B49" s="26"/>
      <c r="C49" s="26"/>
      <c r="D49" s="35" t="s">
        <v>37</v>
      </c>
      <c r="E49" s="36">
        <v>903</v>
      </c>
      <c r="F49" s="36" t="s">
        <v>36</v>
      </c>
      <c r="G49" s="36" t="s">
        <v>14</v>
      </c>
      <c r="H49" s="36" t="s">
        <v>0</v>
      </c>
      <c r="I49" s="43" t="s">
        <v>0</v>
      </c>
      <c r="J49" s="8">
        <v>690.6</v>
      </c>
      <c r="K49" s="8">
        <v>6428.8</v>
      </c>
      <c r="L49" s="44">
        <v>6428.8</v>
      </c>
    </row>
    <row r="50" spans="1:12" ht="24" customHeight="1" x14ac:dyDescent="0.2"/>
    <row r="51" spans="1:12" ht="31.5" customHeight="1" x14ac:dyDescent="0.2">
      <c r="D51" s="20" t="s">
        <v>63</v>
      </c>
      <c r="E51" s="50" t="s">
        <v>67</v>
      </c>
      <c r="F51" s="50"/>
      <c r="G51" s="50"/>
      <c r="H51" s="50"/>
      <c r="I51" s="50"/>
      <c r="J51" s="50"/>
      <c r="K51" s="50"/>
      <c r="L51" s="50"/>
    </row>
  </sheetData>
  <mergeCells count="5">
    <mergeCell ref="D3:L3"/>
    <mergeCell ref="A5:L5"/>
    <mergeCell ref="E51:L51"/>
    <mergeCell ref="F2:L2"/>
    <mergeCell ref="F1:L1"/>
  </mergeCells>
  <pageMargins left="0.23622047244094491" right="0.15748031496062992" top="0" bottom="0" header="0.31496062992125984" footer="0.55118110236220474"/>
  <pageSetup paperSize="9" scale="69" orientation="portrait" useFirstPageNumber="1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2020-11-12T09:37:14Z</dcterms:modified>
</cp:coreProperties>
</file>