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585" windowWidth="14805" windowHeight="7530"/>
  </bookViews>
  <sheets>
    <sheet name="лист1" sheetId="2" r:id="rId1"/>
  </sheets>
  <definedNames>
    <definedName name="_xlnm._FilterDatabase" localSheetId="0" hidden="1">лист1!$A$7:$H$477</definedName>
    <definedName name="_xlnm.Print_Area" localSheetId="0">лист1!$B$1:$K$481</definedName>
  </definedNames>
  <calcPr calcId="162913"/>
</workbook>
</file>

<file path=xl/calcChain.xml><?xml version="1.0" encoding="utf-8"?>
<calcChain xmlns="http://schemas.openxmlformats.org/spreadsheetml/2006/main">
  <c r="I472" i="2" l="1"/>
  <c r="H472" i="2"/>
  <c r="K479" i="2"/>
  <c r="J479" i="2"/>
  <c r="I9" i="2"/>
  <c r="H9" i="2"/>
  <c r="K480" i="2" l="1"/>
  <c r="J480" i="2"/>
  <c r="I454" i="2" l="1"/>
  <c r="J472" i="2" l="1"/>
  <c r="J473" i="2"/>
  <c r="K473" i="2"/>
  <c r="H166" i="2"/>
  <c r="H184" i="2"/>
  <c r="H213" i="2"/>
  <c r="H223" i="2"/>
  <c r="H357" i="2"/>
  <c r="H417" i="2"/>
  <c r="H454" i="2"/>
  <c r="H461" i="2"/>
  <c r="K472" i="2" l="1"/>
  <c r="H8" i="2"/>
  <c r="K460" i="2"/>
  <c r="J460" i="2"/>
  <c r="I213" i="2" l="1"/>
  <c r="K222" i="2"/>
  <c r="J222" i="2"/>
  <c r="K215" i="2"/>
  <c r="J215" i="2"/>
  <c r="I223" i="2" l="1"/>
  <c r="K307" i="2"/>
  <c r="J307" i="2"/>
  <c r="J87" i="2" l="1"/>
  <c r="J478" i="2" l="1"/>
  <c r="I461" i="2" l="1"/>
  <c r="I417" i="2"/>
  <c r="I357" i="2"/>
  <c r="I184" i="2"/>
  <c r="I166" i="2"/>
  <c r="K462" i="2"/>
  <c r="K455" i="2"/>
  <c r="K449" i="2"/>
  <c r="K429" i="2"/>
  <c r="K423" i="2"/>
  <c r="K418" i="2"/>
  <c r="K399" i="2"/>
  <c r="K358" i="2"/>
  <c r="K313" i="2"/>
  <c r="K308" i="2"/>
  <c r="K253" i="2"/>
  <c r="K224" i="2"/>
  <c r="K216" i="2"/>
  <c r="K195" i="2"/>
  <c r="K194" i="2"/>
  <c r="K193" i="2"/>
  <c r="K185" i="2"/>
  <c r="K167" i="2"/>
  <c r="K92" i="2"/>
  <c r="K50" i="2"/>
  <c r="K30" i="2"/>
  <c r="K16" i="2"/>
  <c r="K10" i="2"/>
  <c r="J462" i="2"/>
  <c r="J455" i="2"/>
  <c r="J449" i="2"/>
  <c r="J429" i="2"/>
  <c r="J423" i="2"/>
  <c r="J418" i="2"/>
  <c r="J399" i="2"/>
  <c r="J358" i="2"/>
  <c r="J313" i="2"/>
  <c r="J308" i="2"/>
  <c r="J253" i="2"/>
  <c r="J224" i="2"/>
  <c r="J216" i="2"/>
  <c r="J214" i="2"/>
  <c r="J195" i="2"/>
  <c r="J194" i="2"/>
  <c r="J193" i="2"/>
  <c r="J185" i="2"/>
  <c r="J167" i="2"/>
  <c r="J92" i="2"/>
  <c r="J79" i="2"/>
  <c r="J50" i="2"/>
  <c r="J30" i="2"/>
  <c r="J16" i="2"/>
  <c r="J10" i="2"/>
  <c r="H26" i="2"/>
  <c r="H37" i="2"/>
  <c r="H39" i="2"/>
  <c r="H28" i="2" s="1"/>
  <c r="H43" i="2"/>
  <c r="H42" i="2" s="1"/>
  <c r="H48" i="2"/>
  <c r="H47" i="2" s="1"/>
  <c r="H46" i="2" s="1"/>
  <c r="H45" i="2" s="1"/>
  <c r="H85" i="2"/>
  <c r="H84" i="2" s="1"/>
  <c r="H90" i="2"/>
  <c r="H89" i="2" s="1"/>
  <c r="H88" i="2" s="1"/>
  <c r="H164" i="2"/>
  <c r="H163" i="2" s="1"/>
  <c r="H162" i="2" s="1"/>
  <c r="H161" i="2" s="1"/>
  <c r="H211" i="2"/>
  <c r="H220" i="2"/>
  <c r="H232" i="2"/>
  <c r="H240" i="2"/>
  <c r="H237" i="2" s="1"/>
  <c r="H243" i="2"/>
  <c r="H251" i="2"/>
  <c r="H250" i="2" s="1"/>
  <c r="H249" i="2" s="1"/>
  <c r="H311" i="2"/>
  <c r="H310" i="2" s="1"/>
  <c r="H309" i="2" s="1"/>
  <c r="H394" i="2"/>
  <c r="H397" i="2"/>
  <c r="H396" i="2" s="1"/>
  <c r="H403" i="2"/>
  <c r="H405" i="2"/>
  <c r="H410" i="2"/>
  <c r="H412" i="2"/>
  <c r="H414" i="2"/>
  <c r="H407" i="2" s="1"/>
  <c r="H427" i="2"/>
  <c r="H426" i="2" s="1"/>
  <c r="H425" i="2" s="1"/>
  <c r="H424" i="2" s="1"/>
  <c r="H458" i="2"/>
  <c r="H465" i="2"/>
  <c r="H464" i="2" s="1"/>
  <c r="H463" i="2" s="1"/>
  <c r="H470" i="2"/>
  <c r="H476" i="2"/>
  <c r="I8" i="2" l="1"/>
  <c r="K166" i="2"/>
  <c r="J461" i="2"/>
  <c r="J166" i="2"/>
  <c r="K357" i="2"/>
  <c r="K454" i="2"/>
  <c r="K213" i="2"/>
  <c r="K461" i="2"/>
  <c r="J454" i="2"/>
  <c r="J213" i="2"/>
  <c r="J357" i="2"/>
  <c r="H409" i="2"/>
  <c r="H234" i="2"/>
  <c r="H393" i="2"/>
  <c r="H392" i="2" s="1"/>
  <c r="H391" i="2" s="1"/>
  <c r="H210" i="2"/>
  <c r="H209" i="2" s="1"/>
  <c r="H388" i="2"/>
  <c r="H207" i="2"/>
  <c r="H457" i="2"/>
  <c r="H456" i="2" s="1"/>
  <c r="H34" i="2"/>
  <c r="H23" i="2" s="1"/>
  <c r="H20" i="2" s="1"/>
  <c r="H231" i="2"/>
  <c r="H421" i="2"/>
  <c r="H420" i="2" s="1"/>
  <c r="H419" i="2" s="1"/>
  <c r="H246" i="2"/>
  <c r="H82" i="2"/>
  <c r="H81" i="2" s="1"/>
  <c r="H80" i="2" s="1"/>
  <c r="H469" i="2"/>
  <c r="H468" i="2" s="1"/>
  <c r="H467" i="2" s="1"/>
  <c r="J417" i="2"/>
  <c r="H402" i="2"/>
  <c r="K417" i="2" l="1"/>
  <c r="H401" i="2"/>
  <c r="H400" i="2" s="1"/>
  <c r="H22" i="2"/>
  <c r="H33" i="2"/>
  <c r="H32" i="2" s="1"/>
  <c r="H31" i="2" s="1"/>
  <c r="H19" i="2"/>
  <c r="H18" i="2" s="1"/>
  <c r="H17" i="2" s="1"/>
  <c r="H14" i="2"/>
  <c r="H206" i="2"/>
  <c r="H205" i="2" s="1"/>
  <c r="H198" i="2"/>
  <c r="H387" i="2"/>
  <c r="H385" i="2"/>
  <c r="H245" i="2"/>
  <c r="H242" i="2" s="1"/>
  <c r="H239" i="2" s="1"/>
  <c r="H236" i="2" s="1"/>
  <c r="H203" i="2"/>
  <c r="H228" i="2"/>
  <c r="H233" i="2"/>
  <c r="H230" i="2" s="1"/>
  <c r="H227" i="2" l="1"/>
  <c r="H13" i="2"/>
  <c r="H12" i="2" s="1"/>
  <c r="H11" i="2" s="1"/>
  <c r="H475" i="2"/>
  <c r="H474" i="2" s="1"/>
  <c r="H202" i="2"/>
  <c r="H201" i="2" s="1"/>
  <c r="H200" i="2" s="1"/>
  <c r="H188" i="2"/>
  <c r="H187" i="2" s="1"/>
  <c r="H384" i="2"/>
  <c r="H380" i="2" s="1"/>
  <c r="H379" i="2" s="1"/>
  <c r="H382" i="2"/>
  <c r="H381" i="2" s="1"/>
  <c r="H197" i="2"/>
  <c r="H191" i="2"/>
  <c r="H190" i="2" s="1"/>
  <c r="H226" i="2" l="1"/>
  <c r="H225" i="2" s="1"/>
  <c r="H378" i="2"/>
  <c r="H377" i="2" s="1"/>
  <c r="H375" i="2"/>
  <c r="H196" i="2"/>
  <c r="H186" i="2"/>
  <c r="K184" i="2" l="1"/>
  <c r="J184" i="2"/>
  <c r="J9" i="2"/>
  <c r="K9" i="2"/>
  <c r="H219" i="2"/>
  <c r="H218" i="2" s="1"/>
  <c r="H217" i="2" s="1"/>
  <c r="J223" i="2"/>
  <c r="K223" i="2"/>
  <c r="H374" i="2"/>
  <c r="H372" i="2"/>
  <c r="K8" i="2" l="1"/>
  <c r="J8" i="2"/>
  <c r="H371" i="2"/>
  <c r="H370" i="2" s="1"/>
  <c r="H368" i="2"/>
  <c r="H367" i="2" l="1"/>
  <c r="H365" i="2"/>
  <c r="H362" i="2" s="1"/>
  <c r="H364" i="2" l="1"/>
  <c r="H361" i="2"/>
  <c r="H360" i="2" l="1"/>
  <c r="H359" i="2" s="1"/>
</calcChain>
</file>

<file path=xl/sharedStrings.xml><?xml version="1.0" encoding="utf-8"?>
<sst xmlns="http://schemas.openxmlformats.org/spreadsheetml/2006/main" count="1918" uniqueCount="258">
  <si>
    <t/>
  </si>
  <si>
    <t>тысяч рублей</t>
  </si>
  <si>
    <t>№№ п/п</t>
  </si>
  <si>
    <t>Наименование</t>
  </si>
  <si>
    <t>Код прямого получателя</t>
  </si>
  <si>
    <t>Раздел</t>
  </si>
  <si>
    <t>Подраздел</t>
  </si>
  <si>
    <t>Целевая статья расходов</t>
  </si>
  <si>
    <t>Вид расходов</t>
  </si>
  <si>
    <t>04</t>
  </si>
  <si>
    <t>10</t>
  </si>
  <si>
    <t>Закупка товаров, работ и услуг для государственных (муниципальных) нужд</t>
  </si>
  <si>
    <t>200</t>
  </si>
  <si>
    <t>Прочая закупка товаров, работ и услуг для обеспечения государственных (муниципальных) нужд</t>
  </si>
  <si>
    <t>244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</si>
  <si>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</si>
  <si>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</si>
  <si>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</si>
  <si>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 на иные цели</t>
  </si>
  <si>
    <t>612</t>
  </si>
  <si>
    <t>Социальное обеспечение и иные выплаты населению</t>
  </si>
  <si>
    <t>300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</si>
  <si>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</si>
  <si>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</si>
  <si>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05</t>
  </si>
  <si>
    <t>09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</si>
  <si>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</si>
  <si>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</si>
  <si>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</si>
  <si>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казенных учреждений и взносы по обязательному социальному страхованию</t>
  </si>
  <si>
    <t>111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</si>
  <si>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</si>
  <si>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</si>
  <si>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</si>
  <si>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</si>
  <si>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</si>
  <si>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</si>
  <si>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02</t>
  </si>
  <si>
    <t>03</t>
  </si>
  <si>
    <t>06</t>
  </si>
  <si>
    <t>Межбюджетные трансферты</t>
  </si>
  <si>
    <t>500</t>
  </si>
  <si>
    <t>Обеспечение функций государственных органов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</si>
  <si>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</si>
  <si>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</si>
  <si>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</si>
  <si>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</si>
  <si>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Руководство и управление в сфере установленных функций</t>
  </si>
  <si>
    <t>Общее образование</t>
  </si>
  <si>
    <t>08</t>
  </si>
  <si>
    <t>Культура</t>
  </si>
  <si>
    <t>Межбюджетные трансферты, передаваемые местным бюджетам (средства республиканского бюджета)</t>
  </si>
  <si>
    <t>Кинематография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</si>
  <si>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</si>
  <si>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</si>
  <si>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</si>
  <si>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Дошкольное образование</t>
  </si>
  <si>
    <t>Субвенции</t>
  </si>
  <si>
    <t>Пособия, компенсации и иные социальные выплаты гражданам, кроме публичных нормативных обязательств</t>
  </si>
  <si>
    <t>321</t>
  </si>
  <si>
    <t>Другие вопросы в области образования</t>
  </si>
  <si>
    <t>Охрана семьи и детства</t>
  </si>
  <si>
    <t>Сельское хозяйство и рыболовство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</si>
  <si>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</si>
  <si>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</si>
  <si>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</si>
  <si>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</si>
  <si>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Резервные средства</t>
  </si>
  <si>
    <t>870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</si>
  <si>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</si>
  <si>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</si>
  <si>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</si>
  <si>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"Повышение эффективности бюджетных расходов"</t>
  </si>
  <si>
    <t>11</t>
  </si>
  <si>
    <t>Другие общегосударственные вопросы</t>
  </si>
  <si>
    <t>13</t>
  </si>
  <si>
    <t>Обслуживание государственного (муниципального) долга</t>
  </si>
  <si>
    <t>700</t>
  </si>
  <si>
    <t>710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</si>
  <si>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</si>
  <si>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</si>
  <si>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</t>
  </si>
  <si>
    <t>511</t>
  </si>
  <si>
    <t>Функционирование высшего должностного лица субъекта Российской Федерации и муниципального образования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</si>
  <si>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</si>
  <si>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</si>
  <si>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Подпрограмма "Развитие малого и среднего предпринимательства"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</si>
  <si>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</si>
  <si>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представительного органа муниципального образования "Гиагинский район"</t>
  </si>
  <si>
    <t>Председатель представительного органа муниципального образования</t>
  </si>
  <si>
    <t>Обеспечение функций органами местного самоуправления</t>
  </si>
  <si>
    <t>Общегосударственные расходы</t>
  </si>
  <si>
    <t xml:space="preserve">Муниципальная программа МО «Гиагинский район»  «Энергосбережение и повышение энергетической эффективности» </t>
  </si>
  <si>
    <t>Мероприятия по реализации муниципальной программы</t>
  </si>
  <si>
    <t>Муниципальная программа МО «Гиагинский район» «Развитие культуры и искусства»</t>
  </si>
  <si>
    <t>Подпрограмма "Сохранение и развитие дополнительного образования в сфере культуры"</t>
  </si>
  <si>
    <t xml:space="preserve">Мероприятия по укреплению пожарной безопасности муниципального бюджетного учреждения </t>
  </si>
  <si>
    <t>Укрепление материально-технической базы, включая капитальный ремонт и реконструкцию зданий и помещений, обеспечение их современным оборудованием</t>
  </si>
  <si>
    <t>Обеспечение деятельности (оказание услуг) подведомственных муниципальных бюджетных учреждений</t>
  </si>
  <si>
    <t>Подпрограмма «Сохранение и развитие культурно-досуговой деятельности»</t>
  </si>
  <si>
    <t>Подпрограмма «Сохранение и развитие музейного дела»</t>
  </si>
  <si>
    <t>Подпрограмма «Сохранение и развитие библиотечного обслуживания»</t>
  </si>
  <si>
    <t>Развитие библиотечного дела</t>
  </si>
  <si>
    <t>Подпрограмма «Организационное обеспечение реализации муниципальной программы»</t>
  </si>
  <si>
    <t>Подпрограмма «Сохранение и развитие кинематографии»</t>
  </si>
  <si>
    <t>Обеспечение функций органов местного самоуправления</t>
  </si>
  <si>
    <t>Обеспечение  деятельности подведомственных муниципальных казенных учреждений</t>
  </si>
  <si>
    <t xml:space="preserve">Муниципальная программа МО «Гиагинский район» «Управление муниципальными финансами» </t>
  </si>
  <si>
    <t>Развитие автоматизированных информационных систем управления муниципальными финансами</t>
  </si>
  <si>
    <t>Подпрограмма «Обеспечение реализации муниципальной программы МО «Гиагинский район»  «Управление муниципальными  финансами»</t>
  </si>
  <si>
    <t>Реализация иных мероприятий в рамках непрограммных расходов муниципального образования «Гиагинский район»</t>
  </si>
  <si>
    <t>Резервные фонды местных администраций</t>
  </si>
  <si>
    <t>Выплата единовременного поощрения в связи с выходом на муниципальную пенсию за выслугу лет</t>
  </si>
  <si>
    <t>Подпрограмма «Управление муниципальным долгом муниципального образования «Гиагинский район»</t>
  </si>
  <si>
    <t>Обслуживание муниципального долга МО "Гиагинский район"</t>
  </si>
  <si>
    <t xml:space="preserve">Обслуживание муниципального долга </t>
  </si>
  <si>
    <t xml:space="preserve">Муниципальная программа МО «Гиагинский район» «Развитие образования» </t>
  </si>
  <si>
    <t>Подпрограмма «Развитие дошкольного образования»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</si>
  <si>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</t>
  </si>
  <si>
    <t>Ведомственная целевая программа "Безопасность образовательных учреждений" на 2012-2014 годы</t>
  </si>
  <si>
    <t>Подпрограмма "Развитие общего образования"</t>
  </si>
  <si>
    <t>Ведомственная целевая программа "Школьное питание" на 2012-2014 годы</t>
  </si>
  <si>
    <t>Повышение эффективности кадрового обеспечения образования</t>
  </si>
  <si>
    <t>Благоустройство дошкольных учреждений</t>
  </si>
  <si>
    <t>Строительство и ремонт теневых навесов</t>
  </si>
  <si>
    <t>Развитие  дошкольных учреждений</t>
  </si>
  <si>
    <t>Развитие общеобразовательных учреждений</t>
  </si>
  <si>
    <t>Оснащение и оборудование групп кратковременного пребывания на базе общеобразовательных учреждений</t>
  </si>
  <si>
    <t>Стимулирование общеобразовательных учреждений, внедряющих инновационные программы (приобретение лабораторного оборудования, модернизация материально-технической базы)</t>
  </si>
  <si>
    <t>Поощрение лучших педагогов, ориентированных на работу с одаренными детьми, участников приоритетного национального проекта «Образование»</t>
  </si>
  <si>
    <t>ВЦП «Одаренные дети» на 2012-2014 годы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</si>
  <si>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(за исключением расходов на содержание зданий и оплату коммунальных услуг), в соответствии с нормативами</t>
  </si>
  <si>
    <t>Подпрограмма «Развитие дополнительного образования»</t>
  </si>
  <si>
    <t>ВЦП «Безопасность образовательных учреждений» на 2012-2014 годы</t>
  </si>
  <si>
    <t>Подпрограмма «Организационное и методическое обеспечение реализации муниципальной программы»</t>
  </si>
  <si>
    <t>Осуществление отдельных государственных полномочий Республики Адыгея, переданных местным бюджетам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</si>
  <si>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</si>
  <si>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Предоставление ежемесячного вознаграждения и ежемесячного дополнительного вознаграждения приемным родителям</t>
  </si>
  <si>
    <t>Предоставление ежемесячной выплаты денежных средств на содержание детей, находящихся под опекой (попечительством), а также переданных на воспитание в приемную семью</t>
  </si>
  <si>
    <t>Обеспечение бесплатным проездом детей-сирот и детей, оставшихся без попечения родителей, обучающихся в образовательных учреждениях</t>
  </si>
  <si>
    <t>Обеспечение деятельности контрольного (контрольно-счетного) органа</t>
  </si>
  <si>
    <t>Руководитель контрольного (контрольно - счетного) органа и его заместитель</t>
  </si>
  <si>
    <t>Обеспечение функций государственных органов (переданные полномочия сельских поселений на содержание специалиста)</t>
  </si>
  <si>
    <t>6И00000</t>
  </si>
  <si>
    <t>Подпрограмма "Снижение рисков и смягчение последствий чрезвычайных ситуаций природного и техногенного характера и обеспечение пожаной безопасности"</t>
  </si>
  <si>
    <t>Обеспечение деятельности работников подведомственных муниципальных казенных учреждений</t>
  </si>
  <si>
    <t>6И10000</t>
  </si>
  <si>
    <t>Функционирование высшего должностного лица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</si>
  <si>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</si>
  <si>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</si>
  <si>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функций органов местного самоуправления</t>
  </si>
  <si>
    <t>Обеспечение функций органами местного самоуправления (переданные полномочия сельских поселений на содержание специалиста)</t>
  </si>
  <si>
    <t>Обеспечение проведения выборов, референдумов</t>
  </si>
  <si>
    <t>Проведение выборов и референдумов</t>
  </si>
  <si>
    <t>Проведение выборов депутатов представительного органа муниципального образования</t>
  </si>
  <si>
    <t>Ведомственная целевая программа "Регулирование имущественных отношений" на 2014-2016 годы на территории МО "Гиагинский район"</t>
  </si>
  <si>
    <t>6Я00200</t>
  </si>
  <si>
    <t xml:space="preserve">Эффективное управление, распоряжение имуществом, находящегося в муниципальной собственности муниципального образования "Гиагинский район" </t>
  </si>
  <si>
    <t>6Я00201</t>
  </si>
  <si>
    <t>Совершенствование ситемы учета и содержание объектов собственности МО "Гиагинский район", совершенствование механизма управления и распоряжения объектов недвижимости, обеспечение полноты и достоверности учета муниципального имущества</t>
  </si>
  <si>
    <t>6Я00202</t>
  </si>
  <si>
    <t>Разраничение государственной собственности на землю</t>
  </si>
  <si>
    <t>6Я00203</t>
  </si>
  <si>
    <t>Расходы за счет межбюджетных трансфертов, предоставляемых из республиканского бюджета</t>
  </si>
  <si>
    <t>Муниципальная программа МО "Гиагинский район"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</si>
  <si>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Снижение рисков и смягчение ЧС природного и техногенного характера</t>
  </si>
  <si>
    <t>6И10350</t>
  </si>
  <si>
    <t>6И00100</t>
  </si>
  <si>
    <t>Обеспечение гражданской обороны</t>
  </si>
  <si>
    <t>6И00200</t>
  </si>
  <si>
    <t>Муниципальная программа МО "Гиагинский район" "Развитие сельского хозяйства"</t>
  </si>
  <si>
    <t>6Д00000</t>
  </si>
  <si>
    <t>Возмещение затрат на закладку садов интенсивного типа</t>
  </si>
  <si>
    <t>Субсидии некомерческим организациям (за исключением государственных (муниципальных) учреждений)</t>
  </si>
  <si>
    <t>6Д00100</t>
  </si>
  <si>
    <t>Проведение ежегодных мероприятий, связанных с подведением итогов работы предприятий АПК, КФХ</t>
  </si>
  <si>
    <t>6Д00200</t>
  </si>
  <si>
    <t>Муниципальная программа МО "Гиагинский район" "Развитие экономики"</t>
  </si>
  <si>
    <t>Микрокредитование и поддержка предпринимательской активности населения</t>
  </si>
  <si>
    <t>Подпрограмма "Развитие торговой деятельности"</t>
  </si>
  <si>
    <t>Продвижение продукции местных товаропроизводителей</t>
  </si>
  <si>
    <t>6Д05000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</si>
  <si>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</si>
  <si>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6Д05018</t>
  </si>
  <si>
    <t>Муниципальная программа МО "Гиагинский район" "Развитие молодежной политики"</t>
  </si>
  <si>
    <t>6Б00000</t>
  </si>
  <si>
    <t>6Б10000</t>
  </si>
  <si>
    <t>Пенсионное обеспечение</t>
  </si>
  <si>
    <t xml:space="preserve">Доплаты к пенсиям муниципальных служащих </t>
  </si>
  <si>
    <t>Социальное обеспечение населения</t>
  </si>
  <si>
    <t>Субсидии гражданам на приобретение жилья</t>
  </si>
  <si>
    <t xml:space="preserve">Другие вопросы в области социальной политики </t>
  </si>
  <si>
    <t>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</si>
  <si>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Физическая культура и спорт</t>
  </si>
  <si>
    <t>Физическая культура</t>
  </si>
  <si>
    <t>Муниципальная программа МО "Гиагинский район" "Развитие физической культуры и спорта"</t>
  </si>
  <si>
    <t>6Г00000</t>
  </si>
  <si>
    <t>Проведение спортивных мероприятий и сборов (соревнования, турниры, спартакиады, сборы, участие в республиканских соревнованиях)</t>
  </si>
  <si>
    <t>6Г00100</t>
  </si>
  <si>
    <t>Средства массовой информации</t>
  </si>
  <si>
    <t>Периодическая печать и издательства</t>
  </si>
  <si>
    <t>Поддержка издательств и периодических средств массовой информации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</si>
  <si>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</si>
  <si>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"Организационное и методическое обеспечение реализации муниципальной программы"</t>
  </si>
  <si>
    <t>Укрепление материально-технической базы библиотек, включая капитальный ремонт и реконструкцию зданий и помещений, обеспечение их современным оборудованием</t>
  </si>
  <si>
    <t>Выполнение других обязательств муниципального образования</t>
  </si>
  <si>
    <t>Осуществление государственных полномочий Республики Адыгея в сфере административных правонарушений</t>
  </si>
  <si>
    <t>Подпрограмма "Профилактика правонарушений, борьба с преступностью и обеспечение безопасности граждан в МО "Гиагинский район"</t>
  </si>
  <si>
    <t>6Б20000</t>
  </si>
  <si>
    <t>Подпрограмма "Профилактика терроризма и экстремизма, а также минимизации и (или) ликвидации последствий проявления на территории МО "Гиагинский район"</t>
  </si>
  <si>
    <t>6И20000</t>
  </si>
  <si>
    <t>Ведомственная целевая программа "Доступная среда" на 2014-2016 годы</t>
  </si>
  <si>
    <t>Ведомственные целевые программы МО "Гиагинский район", не включенные в состав муниципальных программ</t>
  </si>
  <si>
    <t>6Я00000</t>
  </si>
  <si>
    <t>Развитие предоставления услуг в сфере социокультурной реабилитации</t>
  </si>
  <si>
    <t>6Я00100</t>
  </si>
  <si>
    <t>6Я00101</t>
  </si>
  <si>
    <t>Оказание материальной помощи общественным организациям инвалидов и ветеранов</t>
  </si>
  <si>
    <t>6Я00102</t>
  </si>
  <si>
    <t>6Я00103</t>
  </si>
  <si>
    <t>Улучшение условий для перемещения инвалидов и других маломобильных групп населения внутри зданий социальной инфраструктуры, а также обустройство прилегающих к ним территорий</t>
  </si>
  <si>
    <t xml:space="preserve">Межбюджетные  трансферты </t>
  </si>
  <si>
    <t>Дотации на выравнивание бюджетной обеспеченности сельских поселений</t>
  </si>
  <si>
    <t>Мероприятия в области строительства, архитектуры и градостроительства</t>
  </si>
  <si>
    <t>Муниципальная программа МО "Гиагинский район" "Обеспечение безопасности дорожного движения"</t>
  </si>
  <si>
    <t>6Л00000</t>
  </si>
  <si>
    <t>Агитационно-профилактическая работа, профилактика детского дорожно-транспортного травматизма</t>
  </si>
  <si>
    <t>6Л00100</t>
  </si>
  <si>
    <t>Молодежная политика и оздоровление детей</t>
  </si>
  <si>
    <t>Подпрограмма "Поддержка молодежной политики"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</si>
  <si>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</si>
  <si>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Культура и кинематография</t>
  </si>
  <si>
    <t>Муниципальная программа МО "Гиагинский район" "Развитие образования"</t>
  </si>
  <si>
    <t>Подпрограмма "Развитие дошкольного образования"</t>
  </si>
  <si>
    <t>Компенсация платы, взымаемой с родителей (законных представителей) за присмотр и уход за детьми, осваивающими образовательные программы дошкольного образования в орагнизациях, осуществляющих образовательную деятельность</t>
  </si>
  <si>
    <t>Предоставление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бех попечения родителей</t>
  </si>
  <si>
    <t>Национальная экономика</t>
  </si>
  <si>
    <t>Образование</t>
  </si>
  <si>
    <t>Социальная политика</t>
  </si>
  <si>
    <t>ВСЕГО</t>
  </si>
  <si>
    <t xml:space="preserve">Дорожное хозяйство </t>
  </si>
  <si>
    <t>Транспорт</t>
  </si>
  <si>
    <t>Жилищно хозяйство</t>
  </si>
  <si>
    <t xml:space="preserve">Приложение 3 </t>
  </si>
  <si>
    <t>Процент исполнения к уточненному плану</t>
  </si>
  <si>
    <t>к отчету</t>
  </si>
  <si>
    <t>Отклонение     (+;-)</t>
  </si>
  <si>
    <t>Дополнительное образование детей</t>
  </si>
  <si>
    <t>Управляющая делами Совета народных                                                                                               депутатов муниципального образования "Гиагинский район"</t>
  </si>
  <si>
    <t xml:space="preserve">Благоустройство </t>
  </si>
  <si>
    <t>Жилищное хозяйство</t>
  </si>
  <si>
    <t>Массовый спорт</t>
  </si>
  <si>
    <t>Е.Деркачева</t>
  </si>
  <si>
    <t>Прочие межбюджетные трансферты общего характера</t>
  </si>
  <si>
    <t>Исполнение бюджетных ассигнований бюджета муниципального образования "Гиагинский район" за   2020 год по разделам и подразделам классификации расходов бюджетов Российской Федерации</t>
  </si>
  <si>
    <t>Уточненный план на     01.01.2021 г.</t>
  </si>
  <si>
    <t>Фактическое исполнение на 01.01.2021г.</t>
  </si>
  <si>
    <t>Иные дотации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</si>
</sst>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"/>
    <numFmt numFmtId="166" formatCode="0.0"/>
    <numFmt numFmtId="167" formatCode="_-* #,##0.0_р_._-;\-* #,##0.0_р_._-;_-* &quot;-&quot;??_р_._-;_-@_-"/>
  </numFmts>
  <fonts count="13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top" wrapText="1"/>
    </xf>
    <xf numFmtId="164" fontId="12" fillId="0" borderId="0" applyFont="0" applyFill="0" applyBorder="0" applyAlignment="0" applyProtection="0"/>
  </cellStyleXfs>
  <cellXfs count="166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65" fontId="6" fillId="0" borderId="3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165" fontId="6" fillId="0" borderId="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165" fontId="3" fillId="0" borderId="3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right" vertical="top" wrapText="1"/>
    </xf>
    <xf numFmtId="165" fontId="3" fillId="0" borderId="12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165" fontId="3" fillId="0" borderId="5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65" fontId="3" fillId="0" borderId="13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165" fontId="3" fillId="0" borderId="9" xfId="0" applyNumberFormat="1" applyFont="1" applyFill="1" applyBorder="1" applyAlignment="1">
      <alignment horizontal="right" vertical="top" wrapText="1"/>
    </xf>
    <xf numFmtId="165" fontId="6" fillId="0" borderId="9" xfId="0" applyNumberFormat="1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165" fontId="3" fillId="0" borderId="24" xfId="0" applyNumberFormat="1" applyFont="1" applyFill="1" applyBorder="1" applyAlignment="1">
      <alignment horizontal="right" vertical="top" wrapText="1"/>
    </xf>
    <xf numFmtId="0" fontId="3" fillId="0" borderId="25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165" fontId="6" fillId="0" borderId="13" xfId="0" applyNumberFormat="1" applyFont="1" applyFill="1" applyBorder="1" applyAlignment="1">
      <alignment horizontal="right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165" fontId="1" fillId="0" borderId="5" xfId="0" applyNumberFormat="1" applyFont="1" applyFill="1" applyBorder="1" applyAlignment="1">
      <alignment vertical="top" wrapText="1"/>
    </xf>
    <xf numFmtId="166" fontId="1" fillId="0" borderId="5" xfId="0" applyNumberFormat="1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center" vertical="top" wrapText="1"/>
    </xf>
    <xf numFmtId="165" fontId="6" fillId="0" borderId="12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0" fontId="3" fillId="0" borderId="19" xfId="0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right" vertical="top" wrapText="1"/>
    </xf>
    <xf numFmtId="0" fontId="4" fillId="0" borderId="21" xfId="0" applyFont="1" applyFill="1" applyBorder="1" applyAlignment="1">
      <alignment horizontal="right" vertical="top" wrapText="1"/>
    </xf>
    <xf numFmtId="0" fontId="3" fillId="0" borderId="21" xfId="0" applyFont="1" applyFill="1" applyBorder="1" applyAlignment="1">
      <alignment horizontal="right" vertical="top" wrapText="1"/>
    </xf>
    <xf numFmtId="0" fontId="3" fillId="0" borderId="22" xfId="0" applyFont="1" applyFill="1" applyBorder="1" applyAlignment="1">
      <alignment horizontal="right" vertical="top" wrapText="1"/>
    </xf>
    <xf numFmtId="0" fontId="8" fillId="0" borderId="19" xfId="0" applyFont="1" applyFill="1" applyBorder="1" applyAlignment="1">
      <alignment horizontal="right" vertical="top" wrapText="1"/>
    </xf>
    <xf numFmtId="0" fontId="6" fillId="0" borderId="19" xfId="0" applyFont="1" applyFill="1" applyBorder="1" applyAlignment="1">
      <alignment horizontal="right" vertical="top" wrapText="1"/>
    </xf>
    <xf numFmtId="0" fontId="3" fillId="0" borderId="24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vertical="top" wrapText="1"/>
    </xf>
    <xf numFmtId="49" fontId="1" fillId="0" borderId="29" xfId="0" applyNumberFormat="1" applyFont="1" applyFill="1" applyBorder="1" applyAlignment="1">
      <alignment horizontal="center" vertical="top" wrapText="1"/>
    </xf>
    <xf numFmtId="49" fontId="1" fillId="0" borderId="26" xfId="0" applyNumberFormat="1" applyFont="1" applyFill="1" applyBorder="1" applyAlignment="1">
      <alignment horizontal="center" vertical="top" wrapText="1"/>
    </xf>
    <xf numFmtId="165" fontId="3" fillId="0" borderId="29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 wrapText="1"/>
    </xf>
    <xf numFmtId="49" fontId="1" fillId="0" borderId="25" xfId="0" applyNumberFormat="1" applyFont="1" applyFill="1" applyBorder="1" applyAlignment="1">
      <alignment horizontal="center" vertical="top" wrapText="1"/>
    </xf>
    <xf numFmtId="166" fontId="1" fillId="0" borderId="25" xfId="0" applyNumberFormat="1" applyFont="1" applyFill="1" applyBorder="1" applyAlignment="1">
      <alignment vertical="top" wrapText="1"/>
    </xf>
    <xf numFmtId="165" fontId="1" fillId="0" borderId="25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3" fillId="0" borderId="30" xfId="0" applyFont="1" applyFill="1" applyBorder="1" applyAlignment="1">
      <alignment horizontal="center" vertical="top" wrapText="1"/>
    </xf>
    <xf numFmtId="166" fontId="1" fillId="0" borderId="26" xfId="0" applyNumberFormat="1" applyFont="1" applyFill="1" applyBorder="1" applyAlignment="1">
      <alignment vertical="top" wrapText="1"/>
    </xf>
    <xf numFmtId="165" fontId="1" fillId="0" borderId="26" xfId="0" applyNumberFormat="1" applyFont="1" applyFill="1" applyBorder="1" applyAlignment="1">
      <alignment vertical="top" wrapText="1"/>
    </xf>
    <xf numFmtId="166" fontId="1" fillId="0" borderId="27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165" fontId="1" fillId="0" borderId="25" xfId="0" applyNumberFormat="1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166" fontId="1" fillId="0" borderId="9" xfId="0" applyNumberFormat="1" applyFont="1" applyFill="1" applyBorder="1" applyAlignment="1">
      <alignment vertical="top" wrapText="1"/>
    </xf>
    <xf numFmtId="0" fontId="1" fillId="0" borderId="3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right" vertical="top" wrapText="1"/>
    </xf>
    <xf numFmtId="165" fontId="2" fillId="0" borderId="5" xfId="0" applyNumberFormat="1" applyFont="1" applyFill="1" applyBorder="1" applyAlignment="1">
      <alignment vertical="top" wrapText="1"/>
    </xf>
    <xf numFmtId="166" fontId="2" fillId="0" borderId="5" xfId="0" applyNumberFormat="1" applyFont="1" applyFill="1" applyBorder="1" applyAlignment="1">
      <alignment vertical="top" wrapText="1"/>
    </xf>
    <xf numFmtId="165" fontId="4" fillId="0" borderId="5" xfId="0" applyNumberFormat="1" applyFont="1" applyFill="1" applyBorder="1" applyAlignment="1">
      <alignment horizontal="right" vertical="center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165" fontId="4" fillId="0" borderId="5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65" fontId="1" fillId="0" borderId="5" xfId="0" applyNumberFormat="1" applyFont="1" applyFill="1" applyBorder="1" applyAlignment="1">
      <alignment horizontal="right" vertical="top" wrapText="1"/>
    </xf>
    <xf numFmtId="165" fontId="8" fillId="0" borderId="5" xfId="0" applyNumberFormat="1" applyFont="1" applyFill="1" applyBorder="1" applyAlignment="1">
      <alignment horizontal="right" vertical="top" wrapText="1"/>
    </xf>
    <xf numFmtId="167" fontId="1" fillId="0" borderId="5" xfId="1" applyNumberFormat="1" applyFont="1" applyFill="1" applyBorder="1" applyAlignment="1">
      <alignment horizontal="right" vertical="top" wrapText="1"/>
    </xf>
    <xf numFmtId="165" fontId="10" fillId="0" borderId="5" xfId="0" applyNumberFormat="1" applyFont="1" applyFill="1" applyBorder="1" applyAlignment="1">
      <alignment horizontal="right"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2" fontId="1" fillId="0" borderId="5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481"/>
  <sheetViews>
    <sheetView tabSelected="1" view="pageBreakPreview" zoomScaleNormal="100" zoomScaleSheetLayoutView="100" workbookViewId="0">
      <selection activeCell="B479" sqref="B479"/>
    </sheetView>
  </sheetViews>
  <sheetFormatPr defaultRowHeight="12.75" x14ac:dyDescent="0.2"/>
  <cols>
    <col min="1" max="1" width="0.1640625" customWidth="1"/>
    <col min="2" max="2" width="86.1640625" customWidth="1"/>
    <col min="3" max="3" width="15.83203125" hidden="1" customWidth="1"/>
    <col min="4" max="5" width="9.33203125" customWidth="1"/>
    <col min="6" max="6" width="0.1640625" hidden="1" customWidth="1"/>
    <col min="7" max="7" width="10.33203125" hidden="1" customWidth="1"/>
    <col min="8" max="8" width="16.5" customWidth="1"/>
    <col min="9" max="9" width="15.33203125" customWidth="1"/>
    <col min="10" max="10" width="15.6640625" customWidth="1"/>
    <col min="11" max="11" width="14.6640625" customWidth="1"/>
  </cols>
  <sheetData>
    <row r="1" spans="1:11" ht="16.5" customHeight="1" x14ac:dyDescent="0.2">
      <c r="I1" s="95" t="s">
        <v>243</v>
      </c>
    </row>
    <row r="2" spans="1:11" ht="16.5" customHeight="1" x14ac:dyDescent="0.2">
      <c r="I2" s="158" t="s">
        <v>245</v>
      </c>
      <c r="J2" s="159"/>
      <c r="K2" s="159"/>
    </row>
    <row r="3" spans="1:11" ht="36.75" customHeight="1" x14ac:dyDescent="0.2">
      <c r="I3" s="159"/>
      <c r="J3" s="159"/>
      <c r="K3" s="159"/>
    </row>
    <row r="4" spans="1:11" ht="52.5" customHeight="1" x14ac:dyDescent="0.2">
      <c r="A4" s="48"/>
      <c r="B4" s="164" t="s">
        <v>254</v>
      </c>
      <c r="C4" s="164"/>
      <c r="D4" s="164"/>
      <c r="E4" s="164"/>
      <c r="F4" s="164"/>
      <c r="G4" s="164"/>
      <c r="H4" s="164"/>
      <c r="I4" s="164"/>
      <c r="J4" s="164"/>
      <c r="K4" s="94"/>
    </row>
    <row r="5" spans="1:11" ht="25.5" customHeight="1" x14ac:dyDescent="0.2">
      <c r="A5" s="2"/>
      <c r="B5" s="2"/>
      <c r="C5" s="2"/>
      <c r="D5" s="2"/>
      <c r="E5" s="2"/>
      <c r="F5" s="2"/>
      <c r="G5" s="2"/>
      <c r="H5" s="2"/>
      <c r="I5" s="1"/>
      <c r="J5" s="163"/>
      <c r="K5" s="163"/>
    </row>
    <row r="6" spans="1:11" ht="16.5" thickBot="1" x14ac:dyDescent="0.25">
      <c r="A6" s="160"/>
      <c r="B6" s="160"/>
      <c r="C6" s="160"/>
      <c r="D6" s="160"/>
      <c r="E6" s="160"/>
      <c r="F6" s="160"/>
      <c r="G6" s="160"/>
      <c r="H6" s="160"/>
      <c r="I6" s="1"/>
      <c r="K6" s="95" t="s">
        <v>1</v>
      </c>
    </row>
    <row r="7" spans="1:11" ht="80.25" customHeight="1" thickTop="1" thickBot="1" x14ac:dyDescent="0.25">
      <c r="A7" s="50" t="s">
        <v>2</v>
      </c>
      <c r="B7" s="131" t="s">
        <v>3</v>
      </c>
      <c r="C7" s="60" t="s">
        <v>4</v>
      </c>
      <c r="D7" s="131" t="s">
        <v>5</v>
      </c>
      <c r="E7" s="131" t="s">
        <v>6</v>
      </c>
      <c r="F7" s="128" t="s">
        <v>7</v>
      </c>
      <c r="G7" s="60" t="s">
        <v>8</v>
      </c>
      <c r="H7" s="131" t="s">
        <v>255</v>
      </c>
      <c r="I7" s="131" t="s">
        <v>256</v>
      </c>
      <c r="J7" s="131" t="s">
        <v>246</v>
      </c>
      <c r="K7" s="131" t="s">
        <v>244</v>
      </c>
    </row>
    <row r="8" spans="1:11" ht="23.25" customHeight="1" thickTop="1" x14ac:dyDescent="0.2">
      <c r="A8" s="51"/>
      <c r="B8" s="129" t="s">
        <v>239</v>
      </c>
      <c r="C8" s="47"/>
      <c r="D8" s="131"/>
      <c r="E8" s="131"/>
      <c r="F8" s="131"/>
      <c r="G8" s="47"/>
      <c r="H8" s="134">
        <f>H9+H166+H184+H213+H223+H357+H417+H454+H461+H472</f>
        <v>787995.38595000003</v>
      </c>
      <c r="I8" s="134">
        <f>I9+I166+I184+I213+I223+I357+I417+I454+I461+I472</f>
        <v>780761.43862999999</v>
      </c>
      <c r="J8" s="135">
        <f>SUM(I8-H8)</f>
        <v>-7233.9473200000357</v>
      </c>
      <c r="K8" s="136">
        <f>SUM(I8/H8*100)</f>
        <v>99.081981005348297</v>
      </c>
    </row>
    <row r="9" spans="1:11" ht="15.75" x14ac:dyDescent="0.2">
      <c r="A9" s="52"/>
      <c r="B9" s="130" t="s">
        <v>91</v>
      </c>
      <c r="C9" s="61"/>
      <c r="D9" s="132" t="s">
        <v>26</v>
      </c>
      <c r="E9" s="133"/>
      <c r="F9" s="133"/>
      <c r="G9" s="61"/>
      <c r="H9" s="137">
        <f>H10+H16+H30+H50+H92</f>
        <v>58292.448749999996</v>
      </c>
      <c r="I9" s="137">
        <f>I10+I16+I30+I50+I79+I92+I87</f>
        <v>57577.06596</v>
      </c>
      <c r="J9" s="135">
        <f t="shared" ref="J9:J10" si="0">SUM(I9-H9)</f>
        <v>-715.38278999999602</v>
      </c>
      <c r="K9" s="136">
        <f t="shared" ref="K9:K10" si="1">SUM(I9/H9*100)</f>
        <v>98.772769363201618</v>
      </c>
    </row>
    <row r="10" spans="1:11" ht="31.5" customHeight="1" x14ac:dyDescent="0.2">
      <c r="A10" s="7" t="s">
        <v>0</v>
      </c>
      <c r="B10" s="11" t="s">
        <v>83</v>
      </c>
      <c r="C10" s="59">
        <v>908</v>
      </c>
      <c r="D10" s="24" t="s">
        <v>26</v>
      </c>
      <c r="E10" s="24" t="s">
        <v>37</v>
      </c>
      <c r="F10" s="24" t="s">
        <v>0</v>
      </c>
      <c r="G10" s="96" t="s">
        <v>0</v>
      </c>
      <c r="H10" s="43">
        <v>1541.81897</v>
      </c>
      <c r="I10" s="89">
        <v>1541.81897</v>
      </c>
      <c r="J10" s="88">
        <f t="shared" si="0"/>
        <v>0</v>
      </c>
      <c r="K10" s="89">
        <f t="shared" si="1"/>
        <v>100</v>
      </c>
    </row>
    <row r="11" spans="1:11" ht="18" hidden="1" customHeight="1" x14ac:dyDescent="0.2">
      <c r="A11" s="3" t="s">
        <v>0</v>
      </c>
      <c r="B11" s="6" t="s">
        <v>47</v>
      </c>
      <c r="C11" s="13">
        <v>908</v>
      </c>
      <c r="D11" s="45" t="s">
        <v>26</v>
      </c>
      <c r="E11" s="45" t="s">
        <v>37</v>
      </c>
      <c r="F11" s="45">
        <v>6100000</v>
      </c>
      <c r="G11" s="33" t="s">
        <v>0</v>
      </c>
      <c r="H11" s="46">
        <f>H12</f>
        <v>841.9</v>
      </c>
    </row>
    <row r="12" spans="1:11" ht="31.5" hidden="1" x14ac:dyDescent="0.2">
      <c r="A12" s="3" t="s">
        <v>0</v>
      </c>
      <c r="B12" s="5" t="s">
        <v>147</v>
      </c>
      <c r="C12" s="13">
        <v>908</v>
      </c>
      <c r="D12" s="13" t="s">
        <v>26</v>
      </c>
      <c r="E12" s="13" t="s">
        <v>37</v>
      </c>
      <c r="F12" s="13">
        <v>6110000</v>
      </c>
      <c r="G12" s="33" t="s">
        <v>0</v>
      </c>
      <c r="H12" s="34">
        <f>H13</f>
        <v>841.9</v>
      </c>
    </row>
    <row r="13" spans="1:11" ht="15.75" hidden="1" x14ac:dyDescent="0.2">
      <c r="A13" s="3" t="s">
        <v>0</v>
      </c>
      <c r="B13" s="5" t="s">
        <v>148</v>
      </c>
      <c r="C13" s="13">
        <v>908</v>
      </c>
      <c r="D13" s="13" t="s">
        <v>26</v>
      </c>
      <c r="E13" s="13" t="s">
        <v>37</v>
      </c>
      <c r="F13" s="13">
        <v>6110010</v>
      </c>
      <c r="G13" s="33" t="s">
        <v>0</v>
      </c>
      <c r="H13" s="34">
        <f>H14</f>
        <v>841.9</v>
      </c>
    </row>
    <row r="14" spans="1:11" ht="63" hidden="1" x14ac:dyDescent="0.2">
      <c r="A14" s="35" t="s">
        <v>0</v>
      </c>
      <c r="B14" s="5" t="s">
        <v>27</v>
      </c>
      <c r="C14" s="13">
        <v>908</v>
      </c>
      <c r="D14" s="13" t="s">
        <v>26</v>
      </c>
      <c r="E14" s="13" t="s">
        <v>37</v>
      </c>
      <c r="F14" s="13">
        <v>6110010</v>
      </c>
      <c r="G14" s="33" t="s">
        <v>28</v>
      </c>
      <c r="H14" s="34">
        <f>H15</f>
        <v>841.9</v>
      </c>
    </row>
    <row r="15" spans="1:11" ht="17.25" hidden="1" customHeight="1" x14ac:dyDescent="0.2">
      <c r="A15" s="3" t="s">
        <v>0</v>
      </c>
      <c r="B15" s="8" t="s">
        <v>43</v>
      </c>
      <c r="C15" s="13">
        <v>908</v>
      </c>
      <c r="D15" s="39" t="s">
        <v>26</v>
      </c>
      <c r="E15" s="39" t="s">
        <v>37</v>
      </c>
      <c r="F15" s="39">
        <v>6110010</v>
      </c>
      <c r="G15" s="33" t="s">
        <v>44</v>
      </c>
      <c r="H15" s="41">
        <v>841.9</v>
      </c>
    </row>
    <row r="16" spans="1:11" ht="47.25" x14ac:dyDescent="0.2">
      <c r="A16" s="37" t="s">
        <v>0</v>
      </c>
      <c r="B16" s="11" t="s">
        <v>85</v>
      </c>
      <c r="C16" s="59">
        <v>901</v>
      </c>
      <c r="D16" s="24" t="s">
        <v>26</v>
      </c>
      <c r="E16" s="24" t="s">
        <v>38</v>
      </c>
      <c r="F16" s="24" t="s">
        <v>0</v>
      </c>
      <c r="G16" s="96" t="s">
        <v>0</v>
      </c>
      <c r="H16" s="43">
        <v>3626.4</v>
      </c>
      <c r="I16" s="89">
        <v>3590.2181</v>
      </c>
      <c r="J16" s="88">
        <f>SUM(I16-H16)</f>
        <v>-36.181900000000041</v>
      </c>
      <c r="K16" s="89">
        <f>SUM(I16/H16*100)</f>
        <v>99.002263953231846</v>
      </c>
    </row>
    <row r="17" spans="1:11" ht="18.75" hidden="1" customHeight="1" x14ac:dyDescent="0.2">
      <c r="A17" s="3" t="s">
        <v>0</v>
      </c>
      <c r="B17" s="6" t="s">
        <v>47</v>
      </c>
      <c r="C17" s="13">
        <v>901</v>
      </c>
      <c r="D17" s="45" t="s">
        <v>26</v>
      </c>
      <c r="E17" s="45" t="s">
        <v>38</v>
      </c>
      <c r="F17" s="45">
        <v>6100000</v>
      </c>
      <c r="G17" s="33" t="s">
        <v>0</v>
      </c>
      <c r="H17" s="46">
        <f>H18</f>
        <v>2231.6999999999998</v>
      </c>
    </row>
    <row r="18" spans="1:11" ht="31.5" hidden="1" x14ac:dyDescent="0.2">
      <c r="A18" s="35" t="s">
        <v>0</v>
      </c>
      <c r="B18" s="5" t="s">
        <v>88</v>
      </c>
      <c r="C18" s="13">
        <v>901</v>
      </c>
      <c r="D18" s="13" t="s">
        <v>26</v>
      </c>
      <c r="E18" s="13" t="s">
        <v>38</v>
      </c>
      <c r="F18" s="13">
        <v>6120000</v>
      </c>
      <c r="G18" s="33" t="s">
        <v>0</v>
      </c>
      <c r="H18" s="34">
        <f>H19+H22</f>
        <v>2231.6999999999998</v>
      </c>
    </row>
    <row r="19" spans="1:11" ht="15.75" hidden="1" x14ac:dyDescent="0.2">
      <c r="A19" s="35" t="s">
        <v>0</v>
      </c>
      <c r="B19" s="5" t="s">
        <v>89</v>
      </c>
      <c r="C19" s="13">
        <v>901</v>
      </c>
      <c r="D19" s="13" t="s">
        <v>26</v>
      </c>
      <c r="E19" s="13" t="s">
        <v>38</v>
      </c>
      <c r="F19" s="13">
        <v>6120010</v>
      </c>
      <c r="G19" s="33" t="s">
        <v>0</v>
      </c>
      <c r="H19" s="34">
        <f>H20</f>
        <v>765.4</v>
      </c>
    </row>
    <row r="20" spans="1:11" ht="20.25" hidden="1" customHeight="1" x14ac:dyDescent="0.2">
      <c r="A20" s="3" t="s">
        <v>0</v>
      </c>
      <c r="B20" s="5" t="s">
        <v>27</v>
      </c>
      <c r="C20" s="13">
        <v>901</v>
      </c>
      <c r="D20" s="13" t="s">
        <v>26</v>
      </c>
      <c r="E20" s="13" t="s">
        <v>38</v>
      </c>
      <c r="F20" s="13">
        <v>6120010</v>
      </c>
      <c r="G20" s="33" t="s">
        <v>28</v>
      </c>
      <c r="H20" s="34">
        <f>H21</f>
        <v>765.4</v>
      </c>
    </row>
    <row r="21" spans="1:11" ht="17.25" hidden="1" customHeight="1" x14ac:dyDescent="0.2">
      <c r="A21" s="3" t="s">
        <v>0</v>
      </c>
      <c r="B21" s="5" t="s">
        <v>43</v>
      </c>
      <c r="C21" s="13">
        <v>901</v>
      </c>
      <c r="D21" s="13" t="s">
        <v>26</v>
      </c>
      <c r="E21" s="13" t="s">
        <v>38</v>
      </c>
      <c r="F21" s="13">
        <v>6120010</v>
      </c>
      <c r="G21" s="33" t="s">
        <v>44</v>
      </c>
      <c r="H21" s="34">
        <v>765.4</v>
      </c>
    </row>
    <row r="22" spans="1:11" ht="15.75" hidden="1" x14ac:dyDescent="0.2">
      <c r="A22" s="35" t="s">
        <v>0</v>
      </c>
      <c r="B22" s="5" t="s">
        <v>90</v>
      </c>
      <c r="C22" s="13">
        <v>901</v>
      </c>
      <c r="D22" s="13" t="s">
        <v>26</v>
      </c>
      <c r="E22" s="13" t="s">
        <v>38</v>
      </c>
      <c r="F22" s="13">
        <v>6120040</v>
      </c>
      <c r="G22" s="33" t="s">
        <v>0</v>
      </c>
      <c r="H22" s="34">
        <f>H23+H26+H28</f>
        <v>1466.3</v>
      </c>
    </row>
    <row r="23" spans="1:11" ht="63" hidden="1" x14ac:dyDescent="0.2">
      <c r="A23" s="35" t="s">
        <v>0</v>
      </c>
      <c r="B23" s="5" t="s">
        <v>27</v>
      </c>
      <c r="C23" s="13">
        <v>901</v>
      </c>
      <c r="D23" s="13" t="s">
        <v>26</v>
      </c>
      <c r="E23" s="13" t="s">
        <v>38</v>
      </c>
      <c r="F23" s="13">
        <v>6120040</v>
      </c>
      <c r="G23" s="33" t="s">
        <v>28</v>
      </c>
      <c r="H23" s="34">
        <f>H24+H25</f>
        <v>965.3</v>
      </c>
    </row>
    <row r="24" spans="1:11" ht="18" hidden="1" customHeight="1" x14ac:dyDescent="0.2">
      <c r="A24" s="3" t="s">
        <v>0</v>
      </c>
      <c r="B24" s="5" t="s">
        <v>43</v>
      </c>
      <c r="C24" s="13">
        <v>901</v>
      </c>
      <c r="D24" s="13" t="s">
        <v>26</v>
      </c>
      <c r="E24" s="13" t="s">
        <v>38</v>
      </c>
      <c r="F24" s="13">
        <v>6120040</v>
      </c>
      <c r="G24" s="33" t="s">
        <v>44</v>
      </c>
      <c r="H24" s="34">
        <v>954.5</v>
      </c>
    </row>
    <row r="25" spans="1:11" ht="31.5" hidden="1" x14ac:dyDescent="0.2">
      <c r="A25" s="3" t="s">
        <v>0</v>
      </c>
      <c r="B25" s="5" t="s">
        <v>45</v>
      </c>
      <c r="C25" s="13">
        <v>901</v>
      </c>
      <c r="D25" s="13" t="s">
        <v>26</v>
      </c>
      <c r="E25" s="13" t="s">
        <v>38</v>
      </c>
      <c r="F25" s="13">
        <v>6120040</v>
      </c>
      <c r="G25" s="33" t="s">
        <v>46</v>
      </c>
      <c r="H25" s="34">
        <v>10.8</v>
      </c>
    </row>
    <row r="26" spans="1:11" ht="31.5" hidden="1" x14ac:dyDescent="0.2">
      <c r="A26" s="35" t="s">
        <v>0</v>
      </c>
      <c r="B26" s="5" t="s">
        <v>11</v>
      </c>
      <c r="C26" s="13">
        <v>901</v>
      </c>
      <c r="D26" s="13" t="s">
        <v>26</v>
      </c>
      <c r="E26" s="13" t="s">
        <v>38</v>
      </c>
      <c r="F26" s="13">
        <v>6120040</v>
      </c>
      <c r="G26" s="33" t="s">
        <v>12</v>
      </c>
      <c r="H26" s="34">
        <f>H27</f>
        <v>494</v>
      </c>
    </row>
    <row r="27" spans="1:11" ht="31.5" hidden="1" x14ac:dyDescent="0.2">
      <c r="A27" s="3" t="s">
        <v>0</v>
      </c>
      <c r="B27" s="5" t="s">
        <v>13</v>
      </c>
      <c r="C27" s="13">
        <v>901</v>
      </c>
      <c r="D27" s="13" t="s">
        <v>26</v>
      </c>
      <c r="E27" s="13" t="s">
        <v>38</v>
      </c>
      <c r="F27" s="13">
        <v>6120040</v>
      </c>
      <c r="G27" s="33" t="s">
        <v>14</v>
      </c>
      <c r="H27" s="34">
        <v>494</v>
      </c>
    </row>
    <row r="28" spans="1:11" ht="15.75" hidden="1" x14ac:dyDescent="0.2">
      <c r="A28" s="3" t="s">
        <v>0</v>
      </c>
      <c r="B28" s="5" t="s">
        <v>31</v>
      </c>
      <c r="C28" s="13">
        <v>901</v>
      </c>
      <c r="D28" s="13" t="s">
        <v>26</v>
      </c>
      <c r="E28" s="13" t="s">
        <v>38</v>
      </c>
      <c r="F28" s="13">
        <v>6120040</v>
      </c>
      <c r="G28" s="33" t="s">
        <v>32</v>
      </c>
      <c r="H28" s="34">
        <f>H29</f>
        <v>7</v>
      </c>
    </row>
    <row r="29" spans="1:11" ht="18" hidden="1" customHeight="1" x14ac:dyDescent="0.2">
      <c r="A29" s="35" t="s">
        <v>0</v>
      </c>
      <c r="B29" s="8" t="s">
        <v>35</v>
      </c>
      <c r="C29" s="13">
        <v>901</v>
      </c>
      <c r="D29" s="39" t="s">
        <v>26</v>
      </c>
      <c r="E29" s="39" t="s">
        <v>38</v>
      </c>
      <c r="F29" s="39">
        <v>6120040</v>
      </c>
      <c r="G29" s="33" t="s">
        <v>36</v>
      </c>
      <c r="H29" s="41">
        <v>7</v>
      </c>
    </row>
    <row r="30" spans="1:11" ht="47.25" x14ac:dyDescent="0.2">
      <c r="A30" s="37" t="s">
        <v>0</v>
      </c>
      <c r="B30" s="11" t="s">
        <v>149</v>
      </c>
      <c r="C30" s="59">
        <v>908</v>
      </c>
      <c r="D30" s="24" t="s">
        <v>26</v>
      </c>
      <c r="E30" s="24" t="s">
        <v>9</v>
      </c>
      <c r="F30" s="24" t="s">
        <v>0</v>
      </c>
      <c r="G30" s="96" t="s">
        <v>0</v>
      </c>
      <c r="H30" s="43">
        <v>35815.057359999999</v>
      </c>
      <c r="I30" s="89">
        <v>35232.462740000003</v>
      </c>
      <c r="J30" s="88">
        <f>SUM(I30-H30)</f>
        <v>-582.59461999999621</v>
      </c>
      <c r="K30" s="89">
        <f>SUM(I30/H30*100)</f>
        <v>98.373324900351363</v>
      </c>
    </row>
    <row r="31" spans="1:11" ht="15.75" hidden="1" x14ac:dyDescent="0.2">
      <c r="A31" s="3" t="s">
        <v>0</v>
      </c>
      <c r="B31" s="6" t="s">
        <v>47</v>
      </c>
      <c r="C31" s="13">
        <v>908</v>
      </c>
      <c r="D31" s="45" t="s">
        <v>26</v>
      </c>
      <c r="E31" s="45" t="s">
        <v>9</v>
      </c>
      <c r="F31" s="45">
        <v>6100000</v>
      </c>
      <c r="G31" s="33" t="s">
        <v>0</v>
      </c>
      <c r="H31" s="46">
        <f>H32</f>
        <v>20185.5</v>
      </c>
    </row>
    <row r="32" spans="1:11" ht="15.75" hidden="1" x14ac:dyDescent="0.2">
      <c r="A32" s="3"/>
      <c r="B32" s="5" t="s">
        <v>150</v>
      </c>
      <c r="C32" s="13">
        <v>908</v>
      </c>
      <c r="D32" s="13" t="s">
        <v>26</v>
      </c>
      <c r="E32" s="13" t="s">
        <v>9</v>
      </c>
      <c r="F32" s="13">
        <v>6160000</v>
      </c>
      <c r="G32" s="33"/>
      <c r="H32" s="34">
        <f>H33+H42</f>
        <v>20185.5</v>
      </c>
    </row>
    <row r="33" spans="1:8" ht="15.75" hidden="1" x14ac:dyDescent="0.2">
      <c r="A33" s="3"/>
      <c r="B33" s="5" t="s">
        <v>90</v>
      </c>
      <c r="C33" s="13">
        <v>908</v>
      </c>
      <c r="D33" s="13" t="s">
        <v>26</v>
      </c>
      <c r="E33" s="13" t="s">
        <v>9</v>
      </c>
      <c r="F33" s="13">
        <v>6160040</v>
      </c>
      <c r="G33" s="33"/>
      <c r="H33" s="34">
        <f>H34+H37+H39</f>
        <v>18891</v>
      </c>
    </row>
    <row r="34" spans="1:8" ht="63" hidden="1" x14ac:dyDescent="0.2">
      <c r="A34" s="3" t="s">
        <v>0</v>
      </c>
      <c r="B34" s="5" t="s">
        <v>27</v>
      </c>
      <c r="C34" s="13">
        <v>908</v>
      </c>
      <c r="D34" s="13" t="s">
        <v>26</v>
      </c>
      <c r="E34" s="13" t="s">
        <v>9</v>
      </c>
      <c r="F34" s="13">
        <v>6160040</v>
      </c>
      <c r="G34" s="33" t="s">
        <v>28</v>
      </c>
      <c r="H34" s="34">
        <f>H35+H36</f>
        <v>14947.7</v>
      </c>
    </row>
    <row r="35" spans="1:8" ht="15.75" hidden="1" customHeight="1" x14ac:dyDescent="0.2">
      <c r="A35" s="36"/>
      <c r="B35" s="5" t="s">
        <v>43</v>
      </c>
      <c r="C35" s="13">
        <v>908</v>
      </c>
      <c r="D35" s="13" t="s">
        <v>26</v>
      </c>
      <c r="E35" s="13" t="s">
        <v>9</v>
      </c>
      <c r="F35" s="13">
        <v>6160040</v>
      </c>
      <c r="G35" s="33" t="s">
        <v>44</v>
      </c>
      <c r="H35" s="34">
        <v>14939.5</v>
      </c>
    </row>
    <row r="36" spans="1:8" ht="31.5" hidden="1" x14ac:dyDescent="0.2">
      <c r="A36" s="36"/>
      <c r="B36" s="5" t="s">
        <v>45</v>
      </c>
      <c r="C36" s="13">
        <v>908</v>
      </c>
      <c r="D36" s="13" t="s">
        <v>26</v>
      </c>
      <c r="E36" s="13" t="s">
        <v>9</v>
      </c>
      <c r="F36" s="13">
        <v>6160040</v>
      </c>
      <c r="G36" s="33">
        <v>122</v>
      </c>
      <c r="H36" s="34">
        <v>8.1999999999999993</v>
      </c>
    </row>
    <row r="37" spans="1:8" ht="31.5" hidden="1" x14ac:dyDescent="0.2">
      <c r="A37" s="35" t="s">
        <v>0</v>
      </c>
      <c r="B37" s="5" t="s">
        <v>11</v>
      </c>
      <c r="C37" s="13">
        <v>908</v>
      </c>
      <c r="D37" s="13" t="s">
        <v>26</v>
      </c>
      <c r="E37" s="13" t="s">
        <v>9</v>
      </c>
      <c r="F37" s="13">
        <v>6160040</v>
      </c>
      <c r="G37" s="33" t="s">
        <v>12</v>
      </c>
      <c r="H37" s="34">
        <f>H38</f>
        <v>3563.3</v>
      </c>
    </row>
    <row r="38" spans="1:8" ht="31.5" hidden="1" x14ac:dyDescent="0.2">
      <c r="A38" s="3" t="s">
        <v>0</v>
      </c>
      <c r="B38" s="5" t="s">
        <v>13</v>
      </c>
      <c r="C38" s="13">
        <v>908</v>
      </c>
      <c r="D38" s="13" t="s">
        <v>26</v>
      </c>
      <c r="E38" s="13" t="s">
        <v>9</v>
      </c>
      <c r="F38" s="13">
        <v>6160040</v>
      </c>
      <c r="G38" s="33" t="s">
        <v>14</v>
      </c>
      <c r="H38" s="34">
        <v>3563.3</v>
      </c>
    </row>
    <row r="39" spans="1:8" ht="15.75" hidden="1" x14ac:dyDescent="0.2">
      <c r="A39" s="35" t="s">
        <v>0</v>
      </c>
      <c r="B39" s="5" t="s">
        <v>31</v>
      </c>
      <c r="C39" s="13">
        <v>908</v>
      </c>
      <c r="D39" s="13" t="s">
        <v>26</v>
      </c>
      <c r="E39" s="13" t="s">
        <v>9</v>
      </c>
      <c r="F39" s="13">
        <v>6160040</v>
      </c>
      <c r="G39" s="33" t="s">
        <v>32</v>
      </c>
      <c r="H39" s="34">
        <f>H40+H41</f>
        <v>380</v>
      </c>
    </row>
    <row r="40" spans="1:8" ht="15.75" hidden="1" x14ac:dyDescent="0.2">
      <c r="A40" s="35" t="s">
        <v>0</v>
      </c>
      <c r="B40" s="5" t="s">
        <v>33</v>
      </c>
      <c r="C40" s="13">
        <v>908</v>
      </c>
      <c r="D40" s="13" t="s">
        <v>26</v>
      </c>
      <c r="E40" s="13" t="s">
        <v>9</v>
      </c>
      <c r="F40" s="13">
        <v>6160040</v>
      </c>
      <c r="G40" s="33">
        <v>851</v>
      </c>
      <c r="H40" s="34">
        <v>260</v>
      </c>
    </row>
    <row r="41" spans="1:8" ht="15.75" hidden="1" x14ac:dyDescent="0.2">
      <c r="A41" s="3" t="s">
        <v>0</v>
      </c>
      <c r="B41" s="5" t="s">
        <v>35</v>
      </c>
      <c r="C41" s="13">
        <v>908</v>
      </c>
      <c r="D41" s="13" t="s">
        <v>26</v>
      </c>
      <c r="E41" s="13" t="s">
        <v>9</v>
      </c>
      <c r="F41" s="13">
        <v>6160040</v>
      </c>
      <c r="G41" s="33" t="s">
        <v>36</v>
      </c>
      <c r="H41" s="34">
        <v>120</v>
      </c>
    </row>
    <row r="42" spans="1:8" ht="47.25" hidden="1" x14ac:dyDescent="0.2">
      <c r="A42" s="3" t="s">
        <v>0</v>
      </c>
      <c r="B42" s="5" t="s">
        <v>151</v>
      </c>
      <c r="C42" s="13">
        <v>908</v>
      </c>
      <c r="D42" s="13" t="s">
        <v>26</v>
      </c>
      <c r="E42" s="13" t="s">
        <v>9</v>
      </c>
      <c r="F42" s="13">
        <v>6160042</v>
      </c>
      <c r="G42" s="33"/>
      <c r="H42" s="34">
        <f>H43</f>
        <v>1294.5</v>
      </c>
    </row>
    <row r="43" spans="1:8" ht="63" hidden="1" x14ac:dyDescent="0.2">
      <c r="A43" s="3" t="s">
        <v>0</v>
      </c>
      <c r="B43" s="5" t="s">
        <v>27</v>
      </c>
      <c r="C43" s="13">
        <v>908</v>
      </c>
      <c r="D43" s="13" t="s">
        <v>26</v>
      </c>
      <c r="E43" s="13" t="s">
        <v>9</v>
      </c>
      <c r="F43" s="13">
        <v>6160042</v>
      </c>
      <c r="G43" s="33" t="s">
        <v>28</v>
      </c>
      <c r="H43" s="34">
        <f>H44</f>
        <v>1294.5</v>
      </c>
    </row>
    <row r="44" spans="1:8" ht="31.5" hidden="1" x14ac:dyDescent="0.2">
      <c r="A44" s="15" t="s">
        <v>0</v>
      </c>
      <c r="B44" s="5" t="s">
        <v>43</v>
      </c>
      <c r="C44" s="13">
        <v>908</v>
      </c>
      <c r="D44" s="13" t="s">
        <v>26</v>
      </c>
      <c r="E44" s="13" t="s">
        <v>9</v>
      </c>
      <c r="F44" s="13">
        <v>6160042</v>
      </c>
      <c r="G44" s="33" t="s">
        <v>44</v>
      </c>
      <c r="H44" s="34">
        <v>1294.5</v>
      </c>
    </row>
    <row r="45" spans="1:8" ht="110.25" hidden="1" x14ac:dyDescent="0.2">
      <c r="A45" s="16"/>
      <c r="B45" s="14" t="s">
        <v>212</v>
      </c>
      <c r="C45" s="13">
        <v>908</v>
      </c>
      <c r="D45" s="4" t="s">
        <v>26</v>
      </c>
      <c r="E45" s="13" t="s">
        <v>9</v>
      </c>
      <c r="F45" s="13" t="s">
        <v>213</v>
      </c>
      <c r="G45" s="33"/>
      <c r="H45" s="34">
        <f>H46</f>
        <v>400</v>
      </c>
    </row>
    <row r="46" spans="1:8" ht="110.25" hidden="1" x14ac:dyDescent="0.2">
      <c r="A46" s="16"/>
      <c r="B46" s="14" t="s">
        <v>155</v>
      </c>
      <c r="C46" s="18">
        <v>908</v>
      </c>
      <c r="D46" s="19" t="s">
        <v>26</v>
      </c>
      <c r="E46" s="13" t="s">
        <v>9</v>
      </c>
      <c r="F46" s="18" t="s">
        <v>156</v>
      </c>
      <c r="G46" s="32"/>
      <c r="H46" s="20">
        <f>H47</f>
        <v>400</v>
      </c>
    </row>
    <row r="47" spans="1:8" ht="110.25" hidden="1" x14ac:dyDescent="0.2">
      <c r="A47" s="16"/>
      <c r="B47" s="14" t="s">
        <v>159</v>
      </c>
      <c r="C47" s="13">
        <v>908</v>
      </c>
      <c r="D47" s="4" t="s">
        <v>26</v>
      </c>
      <c r="E47" s="13" t="s">
        <v>9</v>
      </c>
      <c r="F47" s="13" t="s">
        <v>160</v>
      </c>
      <c r="G47" s="33"/>
      <c r="H47" s="34">
        <f>H48</f>
        <v>400</v>
      </c>
    </row>
    <row r="48" spans="1:8" ht="110.25" hidden="1" x14ac:dyDescent="0.2">
      <c r="A48" s="16"/>
      <c r="B48" s="14" t="s">
        <v>11</v>
      </c>
      <c r="C48" s="13">
        <v>908</v>
      </c>
      <c r="D48" s="4" t="s">
        <v>26</v>
      </c>
      <c r="E48" s="13" t="s">
        <v>9</v>
      </c>
      <c r="F48" s="13" t="s">
        <v>160</v>
      </c>
      <c r="G48" s="33">
        <v>200</v>
      </c>
      <c r="H48" s="34">
        <f>H49</f>
        <v>400</v>
      </c>
    </row>
    <row r="49" spans="1:11" ht="110.25" hidden="1" x14ac:dyDescent="0.2">
      <c r="A49" s="16"/>
      <c r="B49" s="21" t="s">
        <v>13</v>
      </c>
      <c r="C49" s="13">
        <v>908</v>
      </c>
      <c r="D49" s="22" t="s">
        <v>26</v>
      </c>
      <c r="E49" s="39" t="s">
        <v>9</v>
      </c>
      <c r="F49" s="39" t="s">
        <v>160</v>
      </c>
      <c r="G49" s="33">
        <v>244</v>
      </c>
      <c r="H49" s="41">
        <v>400</v>
      </c>
    </row>
    <row r="50" spans="1:11" ht="31.5" customHeight="1" x14ac:dyDescent="0.2">
      <c r="A50" s="7" t="s">
        <v>0</v>
      </c>
      <c r="B50" s="11" t="s">
        <v>71</v>
      </c>
      <c r="C50" s="59">
        <v>903</v>
      </c>
      <c r="D50" s="24" t="s">
        <v>26</v>
      </c>
      <c r="E50" s="24" t="s">
        <v>39</v>
      </c>
      <c r="F50" s="24" t="s">
        <v>0</v>
      </c>
      <c r="G50" s="96" t="s">
        <v>0</v>
      </c>
      <c r="H50" s="43">
        <v>8074.2</v>
      </c>
      <c r="I50" s="89">
        <v>8053.6766699999998</v>
      </c>
      <c r="J50" s="88">
        <f>SUM(I50-H50)</f>
        <v>-20.523329999999987</v>
      </c>
      <c r="K50" s="89">
        <f>SUM(I50/H50*100)</f>
        <v>99.745815932228581</v>
      </c>
    </row>
    <row r="51" spans="1:11" ht="31.5" hidden="1" x14ac:dyDescent="0.2">
      <c r="A51" s="37" t="s">
        <v>0</v>
      </c>
      <c r="B51" s="75" t="s">
        <v>107</v>
      </c>
      <c r="C51" s="38">
        <v>903</v>
      </c>
      <c r="D51" s="45" t="s">
        <v>26</v>
      </c>
      <c r="E51" s="45" t="s">
        <v>39</v>
      </c>
      <c r="F51" s="45">
        <v>6500000</v>
      </c>
      <c r="G51" s="33" t="s">
        <v>0</v>
      </c>
      <c r="H51" s="46">
        <v>3734</v>
      </c>
    </row>
    <row r="52" spans="1:11" ht="31.5" hidden="1" x14ac:dyDescent="0.2">
      <c r="A52" s="37" t="s">
        <v>0</v>
      </c>
      <c r="B52" s="9" t="s">
        <v>109</v>
      </c>
      <c r="C52" s="38">
        <v>903</v>
      </c>
      <c r="D52" s="13" t="s">
        <v>26</v>
      </c>
      <c r="E52" s="13" t="s">
        <v>39</v>
      </c>
      <c r="F52" s="13">
        <v>6550000</v>
      </c>
      <c r="G52" s="33" t="s">
        <v>0</v>
      </c>
      <c r="H52" s="34">
        <v>3734</v>
      </c>
    </row>
    <row r="53" spans="1:11" ht="15.75" hidden="1" x14ac:dyDescent="0.2">
      <c r="A53" s="3" t="s">
        <v>0</v>
      </c>
      <c r="B53" s="6" t="s">
        <v>42</v>
      </c>
      <c r="C53" s="13">
        <v>903</v>
      </c>
      <c r="D53" s="13" t="s">
        <v>26</v>
      </c>
      <c r="E53" s="13" t="s">
        <v>39</v>
      </c>
      <c r="F53" s="13">
        <v>6550140</v>
      </c>
      <c r="G53" s="33" t="s">
        <v>0</v>
      </c>
      <c r="H53" s="34">
        <v>3734</v>
      </c>
    </row>
    <row r="54" spans="1:11" ht="63" hidden="1" x14ac:dyDescent="0.2">
      <c r="A54" s="3" t="s">
        <v>0</v>
      </c>
      <c r="B54" s="5" t="s">
        <v>27</v>
      </c>
      <c r="C54" s="13">
        <v>903</v>
      </c>
      <c r="D54" s="13" t="s">
        <v>26</v>
      </c>
      <c r="E54" s="13" t="s">
        <v>39</v>
      </c>
      <c r="F54" s="13">
        <v>6550140</v>
      </c>
      <c r="G54" s="33" t="s">
        <v>28</v>
      </c>
      <c r="H54" s="34">
        <v>3186</v>
      </c>
    </row>
    <row r="55" spans="1:11" ht="31.5" hidden="1" x14ac:dyDescent="0.2">
      <c r="A55" s="35" t="s">
        <v>0</v>
      </c>
      <c r="B55" s="5" t="s">
        <v>43</v>
      </c>
      <c r="C55" s="13">
        <v>903</v>
      </c>
      <c r="D55" s="13" t="s">
        <v>26</v>
      </c>
      <c r="E55" s="13" t="s">
        <v>39</v>
      </c>
      <c r="F55" s="13">
        <v>6550140</v>
      </c>
      <c r="G55" s="33" t="s">
        <v>44</v>
      </c>
      <c r="H55" s="34">
        <v>3183.5</v>
      </c>
    </row>
    <row r="56" spans="1:11" ht="31.5" hidden="1" x14ac:dyDescent="0.2">
      <c r="A56" s="35" t="s">
        <v>0</v>
      </c>
      <c r="B56" s="5" t="s">
        <v>45</v>
      </c>
      <c r="C56" s="13">
        <v>903</v>
      </c>
      <c r="D56" s="13" t="s">
        <v>26</v>
      </c>
      <c r="E56" s="13" t="s">
        <v>39</v>
      </c>
      <c r="F56" s="13">
        <v>6550140</v>
      </c>
      <c r="G56" s="33" t="s">
        <v>46</v>
      </c>
      <c r="H56" s="34">
        <v>2.5</v>
      </c>
    </row>
    <row r="57" spans="1:11" ht="31.5" hidden="1" x14ac:dyDescent="0.2">
      <c r="A57" s="3" t="s">
        <v>0</v>
      </c>
      <c r="B57" s="5" t="s">
        <v>11</v>
      </c>
      <c r="C57" s="13">
        <v>903</v>
      </c>
      <c r="D57" s="13" t="s">
        <v>26</v>
      </c>
      <c r="E57" s="13" t="s">
        <v>39</v>
      </c>
      <c r="F57" s="13">
        <v>6550140</v>
      </c>
      <c r="G57" s="33" t="s">
        <v>12</v>
      </c>
      <c r="H57" s="34">
        <v>538.79999999999995</v>
      </c>
    </row>
    <row r="58" spans="1:11" ht="31.5" hidden="1" x14ac:dyDescent="0.2">
      <c r="A58" s="3" t="s">
        <v>0</v>
      </c>
      <c r="B58" s="5" t="s">
        <v>13</v>
      </c>
      <c r="C58" s="13">
        <v>903</v>
      </c>
      <c r="D58" s="13" t="s">
        <v>26</v>
      </c>
      <c r="E58" s="13" t="s">
        <v>39</v>
      </c>
      <c r="F58" s="13">
        <v>6550140</v>
      </c>
      <c r="G58" s="33" t="s">
        <v>14</v>
      </c>
      <c r="H58" s="34">
        <v>538.79999999999995</v>
      </c>
    </row>
    <row r="59" spans="1:11" ht="15.75" hidden="1" x14ac:dyDescent="0.2">
      <c r="A59" s="3" t="s">
        <v>0</v>
      </c>
      <c r="B59" s="5" t="s">
        <v>31</v>
      </c>
      <c r="C59" s="13">
        <v>903</v>
      </c>
      <c r="D59" s="13" t="s">
        <v>26</v>
      </c>
      <c r="E59" s="13" t="s">
        <v>39</v>
      </c>
      <c r="F59" s="13">
        <v>6550140</v>
      </c>
      <c r="G59" s="33" t="s">
        <v>32</v>
      </c>
      <c r="H59" s="34">
        <v>9.1999999999999993</v>
      </c>
    </row>
    <row r="60" spans="1:11" ht="15.75" hidden="1" x14ac:dyDescent="0.2">
      <c r="A60" s="3" t="s">
        <v>0</v>
      </c>
      <c r="B60" s="5" t="s">
        <v>33</v>
      </c>
      <c r="C60" s="13">
        <v>903</v>
      </c>
      <c r="D60" s="13" t="s">
        <v>26</v>
      </c>
      <c r="E60" s="13" t="s">
        <v>39</v>
      </c>
      <c r="F60" s="13">
        <v>6550140</v>
      </c>
      <c r="G60" s="33" t="s">
        <v>34</v>
      </c>
      <c r="H60" s="34">
        <v>2.1</v>
      </c>
    </row>
    <row r="61" spans="1:11" ht="20.25" hidden="1" customHeight="1" x14ac:dyDescent="0.2">
      <c r="A61" s="3" t="s">
        <v>0</v>
      </c>
      <c r="B61" s="5" t="s">
        <v>35</v>
      </c>
      <c r="C61" s="13">
        <v>903</v>
      </c>
      <c r="D61" s="13" t="s">
        <v>26</v>
      </c>
      <c r="E61" s="13" t="s">
        <v>39</v>
      </c>
      <c r="F61" s="13">
        <v>6550140</v>
      </c>
      <c r="G61" s="33" t="s">
        <v>36</v>
      </c>
      <c r="H61" s="34">
        <v>7.1</v>
      </c>
    </row>
    <row r="62" spans="1:11" ht="15.75" hidden="1" x14ac:dyDescent="0.2">
      <c r="A62" s="3"/>
      <c r="B62" s="5" t="s">
        <v>47</v>
      </c>
      <c r="C62" s="13">
        <v>906</v>
      </c>
      <c r="D62" s="13" t="s">
        <v>26</v>
      </c>
      <c r="E62" s="13" t="s">
        <v>39</v>
      </c>
      <c r="F62" s="13">
        <v>6100000</v>
      </c>
      <c r="G62" s="33" t="s">
        <v>0</v>
      </c>
      <c r="H62" s="34">
        <v>1882.1</v>
      </c>
    </row>
    <row r="63" spans="1:11" ht="15.75" hidden="1" x14ac:dyDescent="0.2">
      <c r="A63" s="3"/>
      <c r="B63" s="5" t="s">
        <v>140</v>
      </c>
      <c r="C63" s="13">
        <v>906</v>
      </c>
      <c r="D63" s="13" t="s">
        <v>26</v>
      </c>
      <c r="E63" s="13" t="s">
        <v>39</v>
      </c>
      <c r="F63" s="13">
        <v>6140000</v>
      </c>
      <c r="G63" s="33" t="s">
        <v>0</v>
      </c>
      <c r="H63" s="34">
        <v>1882.1</v>
      </c>
    </row>
    <row r="64" spans="1:11" ht="31.5" hidden="1" x14ac:dyDescent="0.2">
      <c r="A64" s="3"/>
      <c r="B64" s="5" t="s">
        <v>141</v>
      </c>
      <c r="C64" s="13">
        <v>906</v>
      </c>
      <c r="D64" s="13" t="s">
        <v>26</v>
      </c>
      <c r="E64" s="13" t="s">
        <v>39</v>
      </c>
      <c r="F64" s="13">
        <v>6140010</v>
      </c>
      <c r="G64" s="33" t="s">
        <v>0</v>
      </c>
      <c r="H64" s="34">
        <v>1133.5999999999999</v>
      </c>
    </row>
    <row r="65" spans="1:11" ht="63" hidden="1" x14ac:dyDescent="0.2">
      <c r="A65" s="3"/>
      <c r="B65" s="5" t="s">
        <v>27</v>
      </c>
      <c r="C65" s="13">
        <v>906</v>
      </c>
      <c r="D65" s="13" t="s">
        <v>26</v>
      </c>
      <c r="E65" s="13" t="s">
        <v>39</v>
      </c>
      <c r="F65" s="13">
        <v>6140010</v>
      </c>
      <c r="G65" s="33" t="s">
        <v>28</v>
      </c>
      <c r="H65" s="34">
        <v>1133.5999999999999</v>
      </c>
    </row>
    <row r="66" spans="1:11" ht="31.5" hidden="1" x14ac:dyDescent="0.2">
      <c r="A66" s="3"/>
      <c r="B66" s="5" t="s">
        <v>43</v>
      </c>
      <c r="C66" s="13">
        <v>906</v>
      </c>
      <c r="D66" s="13" t="s">
        <v>26</v>
      </c>
      <c r="E66" s="13" t="s">
        <v>39</v>
      </c>
      <c r="F66" s="13">
        <v>6140010</v>
      </c>
      <c r="G66" s="33" t="s">
        <v>44</v>
      </c>
      <c r="H66" s="34">
        <v>1133.5999999999999</v>
      </c>
    </row>
    <row r="67" spans="1:11" ht="15.75" hidden="1" x14ac:dyDescent="0.2">
      <c r="A67" s="3"/>
      <c r="B67" s="5" t="s">
        <v>42</v>
      </c>
      <c r="C67" s="13">
        <v>906</v>
      </c>
      <c r="D67" s="13" t="s">
        <v>26</v>
      </c>
      <c r="E67" s="13" t="s">
        <v>39</v>
      </c>
      <c r="F67" s="13">
        <v>6140040</v>
      </c>
      <c r="G67" s="33" t="s">
        <v>0</v>
      </c>
      <c r="H67" s="34">
        <v>355.09999999999997</v>
      </c>
    </row>
    <row r="68" spans="1:11" ht="63" hidden="1" x14ac:dyDescent="0.2">
      <c r="A68" s="3"/>
      <c r="B68" s="5" t="s">
        <v>27</v>
      </c>
      <c r="C68" s="13">
        <v>906</v>
      </c>
      <c r="D68" s="13" t="s">
        <v>26</v>
      </c>
      <c r="E68" s="13" t="s">
        <v>39</v>
      </c>
      <c r="F68" s="13">
        <v>6140040</v>
      </c>
      <c r="G68" s="33" t="s">
        <v>28</v>
      </c>
      <c r="H68" s="34">
        <v>309.89999999999998</v>
      </c>
    </row>
    <row r="69" spans="1:11" ht="31.5" hidden="1" x14ac:dyDescent="0.2">
      <c r="A69" s="3"/>
      <c r="B69" s="5" t="s">
        <v>43</v>
      </c>
      <c r="C69" s="13">
        <v>906</v>
      </c>
      <c r="D69" s="13" t="s">
        <v>26</v>
      </c>
      <c r="E69" s="13" t="s">
        <v>39</v>
      </c>
      <c r="F69" s="13">
        <v>6140040</v>
      </c>
      <c r="G69" s="33">
        <v>121</v>
      </c>
      <c r="H69" s="34">
        <v>309.89999999999998</v>
      </c>
    </row>
    <row r="70" spans="1:11" ht="31.5" hidden="1" x14ac:dyDescent="0.2">
      <c r="A70" s="3"/>
      <c r="B70" s="5" t="s">
        <v>11</v>
      </c>
      <c r="C70" s="13">
        <v>906</v>
      </c>
      <c r="D70" s="13" t="s">
        <v>26</v>
      </c>
      <c r="E70" s="13" t="s">
        <v>39</v>
      </c>
      <c r="F70" s="13">
        <v>6140040</v>
      </c>
      <c r="G70" s="33" t="s">
        <v>12</v>
      </c>
      <c r="H70" s="34">
        <v>43.2</v>
      </c>
    </row>
    <row r="71" spans="1:11" ht="31.5" hidden="1" x14ac:dyDescent="0.2">
      <c r="A71" s="3"/>
      <c r="B71" s="5" t="s">
        <v>13</v>
      </c>
      <c r="C71" s="13">
        <v>906</v>
      </c>
      <c r="D71" s="13" t="s">
        <v>26</v>
      </c>
      <c r="E71" s="13" t="s">
        <v>39</v>
      </c>
      <c r="F71" s="13">
        <v>6140040</v>
      </c>
      <c r="G71" s="33" t="s">
        <v>14</v>
      </c>
      <c r="H71" s="34">
        <v>43.2</v>
      </c>
    </row>
    <row r="72" spans="1:11" ht="15.75" hidden="1" x14ac:dyDescent="0.2">
      <c r="A72" s="3"/>
      <c r="B72" s="5" t="s">
        <v>31</v>
      </c>
      <c r="C72" s="13">
        <v>906</v>
      </c>
      <c r="D72" s="13" t="s">
        <v>26</v>
      </c>
      <c r="E72" s="13" t="s">
        <v>39</v>
      </c>
      <c r="F72" s="13">
        <v>6140040</v>
      </c>
      <c r="G72" s="33" t="s">
        <v>32</v>
      </c>
      <c r="H72" s="34">
        <v>2</v>
      </c>
    </row>
    <row r="73" spans="1:11" ht="15.75" hidden="1" x14ac:dyDescent="0.2">
      <c r="A73" s="3"/>
      <c r="B73" s="5" t="s">
        <v>35</v>
      </c>
      <c r="C73" s="13">
        <v>906</v>
      </c>
      <c r="D73" s="13" t="s">
        <v>26</v>
      </c>
      <c r="E73" s="13" t="s">
        <v>39</v>
      </c>
      <c r="F73" s="13">
        <v>6140040</v>
      </c>
      <c r="G73" s="33" t="s">
        <v>36</v>
      </c>
      <c r="H73" s="34">
        <v>2</v>
      </c>
    </row>
    <row r="74" spans="1:11" ht="31.5" hidden="1" x14ac:dyDescent="0.2">
      <c r="A74" s="3"/>
      <c r="B74" s="5" t="s">
        <v>142</v>
      </c>
      <c r="C74" s="13">
        <v>906</v>
      </c>
      <c r="D74" s="13" t="s">
        <v>26</v>
      </c>
      <c r="E74" s="13" t="s">
        <v>39</v>
      </c>
      <c r="F74" s="13">
        <v>6140041</v>
      </c>
      <c r="G74" s="33" t="s">
        <v>0</v>
      </c>
      <c r="H74" s="34">
        <v>393.40000000000003</v>
      </c>
    </row>
    <row r="75" spans="1:11" ht="63" hidden="1" x14ac:dyDescent="0.2">
      <c r="A75" s="3"/>
      <c r="B75" s="5" t="s">
        <v>27</v>
      </c>
      <c r="C75" s="13">
        <v>906</v>
      </c>
      <c r="D75" s="13" t="s">
        <v>26</v>
      </c>
      <c r="E75" s="13" t="s">
        <v>39</v>
      </c>
      <c r="F75" s="13">
        <v>6140041</v>
      </c>
      <c r="G75" s="33" t="s">
        <v>28</v>
      </c>
      <c r="H75" s="34">
        <v>371.8</v>
      </c>
    </row>
    <row r="76" spans="1:11" ht="31.5" hidden="1" x14ac:dyDescent="0.2">
      <c r="A76" s="3"/>
      <c r="B76" s="5" t="s">
        <v>43</v>
      </c>
      <c r="C76" s="13">
        <v>906</v>
      </c>
      <c r="D76" s="13" t="s">
        <v>26</v>
      </c>
      <c r="E76" s="13" t="s">
        <v>39</v>
      </c>
      <c r="F76" s="13">
        <v>6140041</v>
      </c>
      <c r="G76" s="33">
        <v>121</v>
      </c>
      <c r="H76" s="34">
        <v>371.8</v>
      </c>
    </row>
    <row r="77" spans="1:11" ht="31.5" hidden="1" x14ac:dyDescent="0.2">
      <c r="A77" s="3"/>
      <c r="B77" s="5" t="s">
        <v>11</v>
      </c>
      <c r="C77" s="13">
        <v>906</v>
      </c>
      <c r="D77" s="13" t="s">
        <v>26</v>
      </c>
      <c r="E77" s="13" t="s">
        <v>39</v>
      </c>
      <c r="F77" s="13">
        <v>6140041</v>
      </c>
      <c r="G77" s="33" t="s">
        <v>12</v>
      </c>
      <c r="H77" s="34">
        <v>21.6</v>
      </c>
    </row>
    <row r="78" spans="1:11" ht="31.5" hidden="1" x14ac:dyDescent="0.2">
      <c r="A78" s="3"/>
      <c r="B78" s="8" t="s">
        <v>13</v>
      </c>
      <c r="C78" s="13">
        <v>906</v>
      </c>
      <c r="D78" s="39" t="s">
        <v>26</v>
      </c>
      <c r="E78" s="39" t="s">
        <v>39</v>
      </c>
      <c r="F78" s="13">
        <v>6140041</v>
      </c>
      <c r="G78" s="33" t="s">
        <v>14</v>
      </c>
      <c r="H78" s="41">
        <v>21.6</v>
      </c>
    </row>
    <row r="79" spans="1:11" ht="15.75" hidden="1" x14ac:dyDescent="0.2">
      <c r="A79" s="53"/>
      <c r="B79" s="25" t="s">
        <v>152</v>
      </c>
      <c r="C79" s="62">
        <v>908</v>
      </c>
      <c r="D79" s="27" t="s">
        <v>26</v>
      </c>
      <c r="E79" s="27" t="s">
        <v>15</v>
      </c>
      <c r="F79" s="63"/>
      <c r="G79" s="54"/>
      <c r="H79" s="30"/>
      <c r="I79" s="89">
        <v>0</v>
      </c>
      <c r="J79" s="88">
        <f>SUM(I79-H79)</f>
        <v>0</v>
      </c>
      <c r="K79" s="87"/>
    </row>
    <row r="80" spans="1:11" ht="15.75" hidden="1" x14ac:dyDescent="0.2">
      <c r="A80" s="16"/>
      <c r="B80" s="76" t="s">
        <v>153</v>
      </c>
      <c r="C80" s="13">
        <v>908</v>
      </c>
      <c r="D80" s="77" t="s">
        <v>26</v>
      </c>
      <c r="E80" s="77" t="s">
        <v>15</v>
      </c>
      <c r="F80" s="13">
        <v>6150000</v>
      </c>
      <c r="G80" s="33"/>
      <c r="H80" s="46">
        <f>H81+H84</f>
        <v>50</v>
      </c>
    </row>
    <row r="81" spans="1:11" ht="31.5" hidden="1" x14ac:dyDescent="0.2">
      <c r="A81" s="16"/>
      <c r="B81" s="14" t="s">
        <v>154</v>
      </c>
      <c r="C81" s="13">
        <v>908</v>
      </c>
      <c r="D81" s="4" t="s">
        <v>26</v>
      </c>
      <c r="E81" s="4" t="s">
        <v>15</v>
      </c>
      <c r="F81" s="13">
        <v>6150080</v>
      </c>
      <c r="G81" s="33"/>
      <c r="H81" s="34">
        <f>H82</f>
        <v>40</v>
      </c>
    </row>
    <row r="82" spans="1:11" ht="31.5" hidden="1" x14ac:dyDescent="0.2">
      <c r="A82" s="16"/>
      <c r="B82" s="14" t="s">
        <v>11</v>
      </c>
      <c r="C82" s="13">
        <v>908</v>
      </c>
      <c r="D82" s="13" t="s">
        <v>26</v>
      </c>
      <c r="E82" s="4" t="s">
        <v>15</v>
      </c>
      <c r="F82" s="13">
        <v>6150080</v>
      </c>
      <c r="G82" s="33" t="s">
        <v>12</v>
      </c>
      <c r="H82" s="34">
        <f>H83</f>
        <v>40</v>
      </c>
    </row>
    <row r="83" spans="1:11" ht="31.5" hidden="1" x14ac:dyDescent="0.2">
      <c r="A83" s="16"/>
      <c r="B83" s="14" t="s">
        <v>13</v>
      </c>
      <c r="C83" s="13">
        <v>908</v>
      </c>
      <c r="D83" s="13" t="s">
        <v>26</v>
      </c>
      <c r="E83" s="4" t="s">
        <v>15</v>
      </c>
      <c r="F83" s="13">
        <v>6150080</v>
      </c>
      <c r="G83" s="33" t="s">
        <v>14</v>
      </c>
      <c r="H83" s="34">
        <v>40</v>
      </c>
    </row>
    <row r="84" spans="1:11" ht="47.25" hidden="1" x14ac:dyDescent="0.2">
      <c r="A84" s="16"/>
      <c r="B84" s="5" t="s">
        <v>84</v>
      </c>
      <c r="C84" s="13">
        <v>908</v>
      </c>
      <c r="D84" s="4" t="s">
        <v>26</v>
      </c>
      <c r="E84" s="4" t="s">
        <v>15</v>
      </c>
      <c r="F84" s="13">
        <v>6150090</v>
      </c>
      <c r="G84" s="33"/>
      <c r="H84" s="34">
        <f>H85</f>
        <v>10</v>
      </c>
    </row>
    <row r="85" spans="1:11" ht="31.5" hidden="1" x14ac:dyDescent="0.2">
      <c r="A85" s="16"/>
      <c r="B85" s="14" t="s">
        <v>11</v>
      </c>
      <c r="C85" s="13">
        <v>908</v>
      </c>
      <c r="D85" s="13" t="s">
        <v>26</v>
      </c>
      <c r="E85" s="4" t="s">
        <v>15</v>
      </c>
      <c r="F85" s="13">
        <v>6150090</v>
      </c>
      <c r="G85" s="33" t="s">
        <v>12</v>
      </c>
      <c r="H85" s="34">
        <f>H86</f>
        <v>10</v>
      </c>
    </row>
    <row r="86" spans="1:11" ht="31.5" hidden="1" x14ac:dyDescent="0.2">
      <c r="A86" s="16"/>
      <c r="B86" s="21" t="s">
        <v>13</v>
      </c>
      <c r="C86" s="13">
        <v>908</v>
      </c>
      <c r="D86" s="39" t="s">
        <v>26</v>
      </c>
      <c r="E86" s="22" t="s">
        <v>15</v>
      </c>
      <c r="F86" s="13">
        <v>6150090</v>
      </c>
      <c r="G86" s="33" t="s">
        <v>14</v>
      </c>
      <c r="H86" s="41">
        <v>10</v>
      </c>
    </row>
    <row r="87" spans="1:11" ht="15.75" hidden="1" x14ac:dyDescent="0.2">
      <c r="A87" s="93"/>
      <c r="B87" s="104" t="s">
        <v>152</v>
      </c>
      <c r="C87" s="59"/>
      <c r="D87" s="105" t="s">
        <v>26</v>
      </c>
      <c r="E87" s="106" t="s">
        <v>15</v>
      </c>
      <c r="F87" s="115"/>
      <c r="G87" s="96"/>
      <c r="H87" s="107">
        <v>0</v>
      </c>
      <c r="I87" s="116">
        <v>0</v>
      </c>
      <c r="J87" s="117">
        <f>SUM(I87-H87)</f>
        <v>0</v>
      </c>
      <c r="K87" s="118">
        <v>0</v>
      </c>
    </row>
    <row r="88" spans="1:11" ht="31.5" hidden="1" x14ac:dyDescent="0.2">
      <c r="A88" s="37" t="s">
        <v>0</v>
      </c>
      <c r="B88" s="78" t="s">
        <v>110</v>
      </c>
      <c r="C88" s="38">
        <v>903</v>
      </c>
      <c r="D88" s="45" t="s">
        <v>26</v>
      </c>
      <c r="E88" s="45" t="s">
        <v>73</v>
      </c>
      <c r="F88" s="45">
        <v>6170000</v>
      </c>
      <c r="G88" s="33" t="s">
        <v>0</v>
      </c>
      <c r="H88" s="46">
        <f>H89</f>
        <v>200</v>
      </c>
    </row>
    <row r="89" spans="1:11" ht="15.75" hidden="1" x14ac:dyDescent="0.2">
      <c r="A89" s="3" t="s">
        <v>0</v>
      </c>
      <c r="B89" s="6" t="s">
        <v>111</v>
      </c>
      <c r="C89" s="13">
        <v>903</v>
      </c>
      <c r="D89" s="13" t="s">
        <v>26</v>
      </c>
      <c r="E89" s="13" t="s">
        <v>73</v>
      </c>
      <c r="F89" s="13">
        <v>6170010</v>
      </c>
      <c r="G89" s="33" t="s">
        <v>0</v>
      </c>
      <c r="H89" s="34">
        <f>H90</f>
        <v>200</v>
      </c>
    </row>
    <row r="90" spans="1:11" ht="20.25" hidden="1" customHeight="1" x14ac:dyDescent="0.2">
      <c r="A90" s="3" t="s">
        <v>0</v>
      </c>
      <c r="B90" s="5" t="s">
        <v>31</v>
      </c>
      <c r="C90" s="13">
        <v>903</v>
      </c>
      <c r="D90" s="13" t="s">
        <v>26</v>
      </c>
      <c r="E90" s="13" t="s">
        <v>73</v>
      </c>
      <c r="F90" s="13">
        <v>6170010</v>
      </c>
      <c r="G90" s="33" t="s">
        <v>32</v>
      </c>
      <c r="H90" s="34">
        <f>H91</f>
        <v>200</v>
      </c>
    </row>
    <row r="91" spans="1:11" ht="15.75" hidden="1" x14ac:dyDescent="0.2">
      <c r="A91" s="3" t="s">
        <v>0</v>
      </c>
      <c r="B91" s="8" t="s">
        <v>67</v>
      </c>
      <c r="C91" s="13">
        <v>903</v>
      </c>
      <c r="D91" s="39" t="s">
        <v>26</v>
      </c>
      <c r="E91" s="39" t="s">
        <v>73</v>
      </c>
      <c r="F91" s="39">
        <v>6170010</v>
      </c>
      <c r="G91" s="33" t="s">
        <v>68</v>
      </c>
      <c r="H91" s="41">
        <v>200</v>
      </c>
    </row>
    <row r="92" spans="1:11" ht="15.75" x14ac:dyDescent="0.2">
      <c r="A92" s="37" t="s">
        <v>0</v>
      </c>
      <c r="B92" s="11" t="s">
        <v>74</v>
      </c>
      <c r="C92" s="59">
        <v>902</v>
      </c>
      <c r="D92" s="23" t="s">
        <v>26</v>
      </c>
      <c r="E92" s="24">
        <v>13</v>
      </c>
      <c r="F92" s="24" t="s">
        <v>0</v>
      </c>
      <c r="G92" s="96" t="s">
        <v>0</v>
      </c>
      <c r="H92" s="30">
        <v>9234.9724200000001</v>
      </c>
      <c r="I92" s="89">
        <v>9158.8894799999998</v>
      </c>
      <c r="J92" s="88">
        <f>SUM(I92-H92)</f>
        <v>-76.082940000000235</v>
      </c>
      <c r="K92" s="89">
        <f>SUM(I92/H92*100)</f>
        <v>99.17614328944579</v>
      </c>
    </row>
    <row r="93" spans="1:11" ht="31.5" hidden="1" x14ac:dyDescent="0.2">
      <c r="A93" s="7" t="s">
        <v>0</v>
      </c>
      <c r="B93" s="75" t="s">
        <v>92</v>
      </c>
      <c r="C93" s="38">
        <v>902</v>
      </c>
      <c r="D93" s="77" t="s">
        <v>26</v>
      </c>
      <c r="E93" s="45">
        <v>13</v>
      </c>
      <c r="F93" s="45">
        <v>6600000</v>
      </c>
      <c r="G93" s="33" t="s">
        <v>0</v>
      </c>
      <c r="H93" s="46">
        <v>23</v>
      </c>
    </row>
    <row r="94" spans="1:11" ht="15.75" hidden="1" x14ac:dyDescent="0.2">
      <c r="A94" s="3" t="s">
        <v>0</v>
      </c>
      <c r="B94" s="6" t="s">
        <v>93</v>
      </c>
      <c r="C94" s="13">
        <v>902</v>
      </c>
      <c r="D94" s="4" t="s">
        <v>26</v>
      </c>
      <c r="E94" s="13">
        <v>13</v>
      </c>
      <c r="F94" s="13">
        <v>6600100</v>
      </c>
      <c r="G94" s="33" t="s">
        <v>0</v>
      </c>
      <c r="H94" s="34">
        <v>23</v>
      </c>
    </row>
    <row r="95" spans="1:11" ht="31.5" hidden="1" x14ac:dyDescent="0.2">
      <c r="A95" s="35" t="s">
        <v>0</v>
      </c>
      <c r="B95" s="5" t="s">
        <v>16</v>
      </c>
      <c r="C95" s="13">
        <v>902</v>
      </c>
      <c r="D95" s="4" t="s">
        <v>26</v>
      </c>
      <c r="E95" s="13">
        <v>13</v>
      </c>
      <c r="F95" s="13">
        <v>6600100</v>
      </c>
      <c r="G95" s="33" t="s">
        <v>17</v>
      </c>
      <c r="H95" s="34">
        <v>23</v>
      </c>
    </row>
    <row r="96" spans="1:11" ht="15.75" hidden="1" x14ac:dyDescent="0.2">
      <c r="A96" s="3" t="s">
        <v>0</v>
      </c>
      <c r="B96" s="5" t="s">
        <v>18</v>
      </c>
      <c r="C96" s="13">
        <v>902</v>
      </c>
      <c r="D96" s="4" t="s">
        <v>26</v>
      </c>
      <c r="E96" s="13">
        <v>13</v>
      </c>
      <c r="F96" s="13">
        <v>6600100</v>
      </c>
      <c r="G96" s="33" t="s">
        <v>19</v>
      </c>
      <c r="H96" s="34">
        <v>23</v>
      </c>
    </row>
    <row r="97" spans="1:8" ht="31.5" hidden="1" x14ac:dyDescent="0.2">
      <c r="A97" s="37" t="s">
        <v>0</v>
      </c>
      <c r="B97" s="9" t="s">
        <v>107</v>
      </c>
      <c r="C97" s="38">
        <v>903</v>
      </c>
      <c r="D97" s="13" t="s">
        <v>26</v>
      </c>
      <c r="E97" s="13">
        <v>13</v>
      </c>
      <c r="F97" s="13">
        <v>6500000</v>
      </c>
      <c r="G97" s="33" t="s">
        <v>0</v>
      </c>
      <c r="H97" s="34">
        <v>100</v>
      </c>
    </row>
    <row r="98" spans="1:8" ht="15.75" hidden="1" x14ac:dyDescent="0.2">
      <c r="A98" s="7" t="s">
        <v>0</v>
      </c>
      <c r="B98" s="11" t="s">
        <v>72</v>
      </c>
      <c r="C98" s="38">
        <v>903</v>
      </c>
      <c r="D98" s="13" t="s">
        <v>26</v>
      </c>
      <c r="E98" s="13" t="s">
        <v>75</v>
      </c>
      <c r="F98" s="13">
        <v>6530000</v>
      </c>
      <c r="G98" s="33" t="s">
        <v>0</v>
      </c>
      <c r="H98" s="34">
        <v>100</v>
      </c>
    </row>
    <row r="99" spans="1:8" ht="31.5" hidden="1" x14ac:dyDescent="0.2">
      <c r="A99" s="3" t="s">
        <v>0</v>
      </c>
      <c r="B99" s="6" t="s">
        <v>108</v>
      </c>
      <c r="C99" s="13">
        <v>903</v>
      </c>
      <c r="D99" s="13" t="s">
        <v>26</v>
      </c>
      <c r="E99" s="13" t="s">
        <v>75</v>
      </c>
      <c r="F99" s="13">
        <v>6530100</v>
      </c>
      <c r="G99" s="33" t="s">
        <v>0</v>
      </c>
      <c r="H99" s="34">
        <v>100</v>
      </c>
    </row>
    <row r="100" spans="1:8" ht="63" hidden="1" x14ac:dyDescent="0.2">
      <c r="A100" s="35" t="s">
        <v>0</v>
      </c>
      <c r="B100" s="5" t="s">
        <v>27</v>
      </c>
      <c r="C100" s="13">
        <v>903</v>
      </c>
      <c r="D100" s="13" t="s">
        <v>26</v>
      </c>
      <c r="E100" s="13" t="s">
        <v>75</v>
      </c>
      <c r="F100" s="13">
        <v>6530100</v>
      </c>
      <c r="G100" s="33" t="s">
        <v>28</v>
      </c>
      <c r="H100" s="34">
        <v>1</v>
      </c>
    </row>
    <row r="101" spans="1:8" ht="31.5" hidden="1" x14ac:dyDescent="0.2">
      <c r="A101" s="35" t="s">
        <v>0</v>
      </c>
      <c r="B101" s="5" t="s">
        <v>45</v>
      </c>
      <c r="C101" s="13">
        <v>903</v>
      </c>
      <c r="D101" s="13" t="s">
        <v>26</v>
      </c>
      <c r="E101" s="13" t="s">
        <v>75</v>
      </c>
      <c r="F101" s="13">
        <v>6530100</v>
      </c>
      <c r="G101" s="33" t="s">
        <v>46</v>
      </c>
      <c r="H101" s="34">
        <v>1</v>
      </c>
    </row>
    <row r="102" spans="1:8" ht="31.5" hidden="1" x14ac:dyDescent="0.2">
      <c r="A102" s="3" t="s">
        <v>0</v>
      </c>
      <c r="B102" s="5" t="s">
        <v>11</v>
      </c>
      <c r="C102" s="13">
        <v>903</v>
      </c>
      <c r="D102" s="13" t="s">
        <v>26</v>
      </c>
      <c r="E102" s="13" t="s">
        <v>75</v>
      </c>
      <c r="F102" s="13">
        <v>6530100</v>
      </c>
      <c r="G102" s="33" t="s">
        <v>12</v>
      </c>
      <c r="H102" s="34">
        <v>99</v>
      </c>
    </row>
    <row r="103" spans="1:8" ht="31.5" hidden="1" x14ac:dyDescent="0.2">
      <c r="A103" s="3" t="s">
        <v>0</v>
      </c>
      <c r="B103" s="8" t="s">
        <v>13</v>
      </c>
      <c r="C103" s="13">
        <v>903</v>
      </c>
      <c r="D103" s="13" t="s">
        <v>26</v>
      </c>
      <c r="E103" s="13" t="s">
        <v>75</v>
      </c>
      <c r="F103" s="13">
        <v>6530100</v>
      </c>
      <c r="G103" s="33" t="s">
        <v>14</v>
      </c>
      <c r="H103" s="34">
        <v>99</v>
      </c>
    </row>
    <row r="104" spans="1:8" ht="31.5" hidden="1" x14ac:dyDescent="0.2">
      <c r="A104" s="7"/>
      <c r="B104" s="9" t="s">
        <v>92</v>
      </c>
      <c r="C104" s="13">
        <v>903</v>
      </c>
      <c r="D104" s="4" t="s">
        <v>26</v>
      </c>
      <c r="E104" s="13">
        <v>13</v>
      </c>
      <c r="F104" s="13">
        <v>6600000</v>
      </c>
      <c r="G104" s="33" t="s">
        <v>0</v>
      </c>
      <c r="H104" s="34">
        <v>10</v>
      </c>
    </row>
    <row r="105" spans="1:8" ht="15.75" hidden="1" x14ac:dyDescent="0.2">
      <c r="A105" s="7"/>
      <c r="B105" s="6" t="s">
        <v>93</v>
      </c>
      <c r="C105" s="13">
        <v>903</v>
      </c>
      <c r="D105" s="4" t="s">
        <v>26</v>
      </c>
      <c r="E105" s="13">
        <v>13</v>
      </c>
      <c r="F105" s="13">
        <v>6600100</v>
      </c>
      <c r="G105" s="33" t="s">
        <v>0</v>
      </c>
      <c r="H105" s="34">
        <v>10</v>
      </c>
    </row>
    <row r="106" spans="1:8" ht="31.5" hidden="1" x14ac:dyDescent="0.2">
      <c r="A106" s="7"/>
      <c r="B106" s="5" t="s">
        <v>11</v>
      </c>
      <c r="C106" s="13">
        <v>903</v>
      </c>
      <c r="D106" s="4" t="s">
        <v>26</v>
      </c>
      <c r="E106" s="13">
        <v>13</v>
      </c>
      <c r="F106" s="13">
        <v>6600100</v>
      </c>
      <c r="G106" s="33">
        <v>200</v>
      </c>
      <c r="H106" s="34">
        <v>10</v>
      </c>
    </row>
    <row r="107" spans="1:8" ht="31.5" hidden="1" x14ac:dyDescent="0.2">
      <c r="A107" s="7"/>
      <c r="B107" s="5" t="s">
        <v>13</v>
      </c>
      <c r="C107" s="13">
        <v>903</v>
      </c>
      <c r="D107" s="4" t="s">
        <v>26</v>
      </c>
      <c r="E107" s="13">
        <v>13</v>
      </c>
      <c r="F107" s="13">
        <v>6600100</v>
      </c>
      <c r="G107" s="33">
        <v>244</v>
      </c>
      <c r="H107" s="34">
        <v>10</v>
      </c>
    </row>
    <row r="108" spans="1:8" ht="31.5" hidden="1" x14ac:dyDescent="0.2">
      <c r="A108" s="35" t="s">
        <v>0</v>
      </c>
      <c r="B108" s="12" t="s">
        <v>110</v>
      </c>
      <c r="C108" s="13">
        <v>903</v>
      </c>
      <c r="D108" s="13" t="s">
        <v>26</v>
      </c>
      <c r="E108" s="13" t="s">
        <v>75</v>
      </c>
      <c r="F108" s="13">
        <v>6170000</v>
      </c>
      <c r="G108" s="33" t="s">
        <v>0</v>
      </c>
      <c r="H108" s="34">
        <v>1032.4000000000001</v>
      </c>
    </row>
    <row r="109" spans="1:8" ht="31.5" hidden="1" x14ac:dyDescent="0.2">
      <c r="A109" s="35" t="s">
        <v>0</v>
      </c>
      <c r="B109" s="5" t="s">
        <v>112</v>
      </c>
      <c r="C109" s="13">
        <v>903</v>
      </c>
      <c r="D109" s="13" t="s">
        <v>26</v>
      </c>
      <c r="E109" s="13" t="s">
        <v>75</v>
      </c>
      <c r="F109" s="13">
        <v>6170020</v>
      </c>
      <c r="G109" s="33" t="s">
        <v>0</v>
      </c>
      <c r="H109" s="34">
        <v>1032.4000000000001</v>
      </c>
    </row>
    <row r="110" spans="1:8" ht="15.75" hidden="1" x14ac:dyDescent="0.2">
      <c r="A110" s="3" t="s">
        <v>0</v>
      </c>
      <c r="B110" s="5" t="s">
        <v>20</v>
      </c>
      <c r="C110" s="13">
        <v>903</v>
      </c>
      <c r="D110" s="13" t="s">
        <v>26</v>
      </c>
      <c r="E110" s="13" t="s">
        <v>75</v>
      </c>
      <c r="F110" s="13">
        <v>6170020</v>
      </c>
      <c r="G110" s="33" t="s">
        <v>21</v>
      </c>
      <c r="H110" s="34">
        <v>1032.4000000000001</v>
      </c>
    </row>
    <row r="111" spans="1:8" ht="31.5" hidden="1" x14ac:dyDescent="0.2">
      <c r="A111" s="3" t="s">
        <v>0</v>
      </c>
      <c r="B111" s="5" t="s">
        <v>58</v>
      </c>
      <c r="C111" s="13">
        <v>903</v>
      </c>
      <c r="D111" s="13" t="s">
        <v>26</v>
      </c>
      <c r="E111" s="13" t="s">
        <v>75</v>
      </c>
      <c r="F111" s="13">
        <v>6170020</v>
      </c>
      <c r="G111" s="33" t="s">
        <v>59</v>
      </c>
      <c r="H111" s="34">
        <v>1032.4000000000001</v>
      </c>
    </row>
    <row r="112" spans="1:8" ht="31.5" hidden="1" x14ac:dyDescent="0.2">
      <c r="A112" s="35" t="s">
        <v>0</v>
      </c>
      <c r="B112" s="9" t="s">
        <v>92</v>
      </c>
      <c r="C112" s="13">
        <v>905</v>
      </c>
      <c r="D112" s="4" t="s">
        <v>26</v>
      </c>
      <c r="E112" s="13">
        <v>13</v>
      </c>
      <c r="F112" s="13">
        <v>6600000</v>
      </c>
      <c r="G112" s="33" t="s">
        <v>0</v>
      </c>
      <c r="H112" s="34">
        <v>570</v>
      </c>
    </row>
    <row r="113" spans="1:8" ht="15.75" hidden="1" x14ac:dyDescent="0.2">
      <c r="A113" s="3" t="s">
        <v>0</v>
      </c>
      <c r="B113" s="6" t="s">
        <v>93</v>
      </c>
      <c r="C113" s="13">
        <v>905</v>
      </c>
      <c r="D113" s="4" t="s">
        <v>26</v>
      </c>
      <c r="E113" s="13">
        <v>13</v>
      </c>
      <c r="F113" s="13">
        <v>6600100</v>
      </c>
      <c r="G113" s="33" t="s">
        <v>0</v>
      </c>
      <c r="H113" s="34">
        <v>570</v>
      </c>
    </row>
    <row r="114" spans="1:8" ht="24" hidden="1" customHeight="1" x14ac:dyDescent="0.2">
      <c r="A114" s="3" t="s">
        <v>0</v>
      </c>
      <c r="B114" s="5" t="s">
        <v>16</v>
      </c>
      <c r="C114" s="13">
        <v>905</v>
      </c>
      <c r="D114" s="4" t="s">
        <v>26</v>
      </c>
      <c r="E114" s="13">
        <v>13</v>
      </c>
      <c r="F114" s="13">
        <v>6600100</v>
      </c>
      <c r="G114" s="33" t="s">
        <v>17</v>
      </c>
      <c r="H114" s="34">
        <v>570</v>
      </c>
    </row>
    <row r="115" spans="1:8" ht="15.75" hidden="1" x14ac:dyDescent="0.2">
      <c r="A115" s="35" t="s">
        <v>0</v>
      </c>
      <c r="B115" s="5" t="s">
        <v>18</v>
      </c>
      <c r="C115" s="13">
        <v>905</v>
      </c>
      <c r="D115" s="4" t="s">
        <v>26</v>
      </c>
      <c r="E115" s="13">
        <v>13</v>
      </c>
      <c r="F115" s="13">
        <v>6600100</v>
      </c>
      <c r="G115" s="33" t="s">
        <v>19</v>
      </c>
      <c r="H115" s="34">
        <v>570</v>
      </c>
    </row>
    <row r="116" spans="1:8" ht="31.5" hidden="1" x14ac:dyDescent="0.2">
      <c r="A116" s="16"/>
      <c r="B116" s="9" t="s">
        <v>92</v>
      </c>
      <c r="C116" s="13">
        <v>908</v>
      </c>
      <c r="D116" s="4" t="s">
        <v>26</v>
      </c>
      <c r="E116" s="13">
        <v>13</v>
      </c>
      <c r="F116" s="13">
        <v>6600000</v>
      </c>
      <c r="G116" s="33" t="s">
        <v>0</v>
      </c>
      <c r="H116" s="34">
        <v>70</v>
      </c>
    </row>
    <row r="117" spans="1:8" ht="15.75" hidden="1" x14ac:dyDescent="0.2">
      <c r="A117" s="16"/>
      <c r="B117" s="6" t="s">
        <v>93</v>
      </c>
      <c r="C117" s="13">
        <v>908</v>
      </c>
      <c r="D117" s="4" t="s">
        <v>26</v>
      </c>
      <c r="E117" s="13">
        <v>13</v>
      </c>
      <c r="F117" s="13">
        <v>6600100</v>
      </c>
      <c r="G117" s="33" t="s">
        <v>0</v>
      </c>
      <c r="H117" s="34">
        <v>70</v>
      </c>
    </row>
    <row r="118" spans="1:8" ht="31.5" hidden="1" x14ac:dyDescent="0.2">
      <c r="A118" s="16"/>
      <c r="B118" s="14" t="s">
        <v>11</v>
      </c>
      <c r="C118" s="13">
        <v>908</v>
      </c>
      <c r="D118" s="4" t="s">
        <v>26</v>
      </c>
      <c r="E118" s="13">
        <v>13</v>
      </c>
      <c r="F118" s="13">
        <v>6600100</v>
      </c>
      <c r="G118" s="33">
        <v>200</v>
      </c>
      <c r="H118" s="34">
        <v>70</v>
      </c>
    </row>
    <row r="119" spans="1:8" ht="31.5" hidden="1" x14ac:dyDescent="0.2">
      <c r="A119" s="16"/>
      <c r="B119" s="14" t="s">
        <v>13</v>
      </c>
      <c r="C119" s="13">
        <v>908</v>
      </c>
      <c r="D119" s="4" t="s">
        <v>26</v>
      </c>
      <c r="E119" s="13">
        <v>13</v>
      </c>
      <c r="F119" s="13">
        <v>6600100</v>
      </c>
      <c r="G119" s="33">
        <v>244</v>
      </c>
      <c r="H119" s="34">
        <v>70</v>
      </c>
    </row>
    <row r="120" spans="1:8" ht="110.25" hidden="1" x14ac:dyDescent="0.2">
      <c r="A120" s="16"/>
      <c r="B120" s="14" t="s">
        <v>184</v>
      </c>
      <c r="C120" s="13">
        <v>908</v>
      </c>
      <c r="D120" s="4" t="s">
        <v>26</v>
      </c>
      <c r="E120" s="4" t="s">
        <v>75</v>
      </c>
      <c r="F120" s="13" t="s">
        <v>185</v>
      </c>
      <c r="G120" s="33"/>
      <c r="H120" s="34">
        <v>102</v>
      </c>
    </row>
    <row r="121" spans="1:8" ht="16.5" hidden="1" customHeight="1" x14ac:dyDescent="0.2">
      <c r="A121" s="16"/>
      <c r="B121" s="14" t="s">
        <v>207</v>
      </c>
      <c r="C121" s="13">
        <v>908</v>
      </c>
      <c r="D121" s="4" t="s">
        <v>26</v>
      </c>
      <c r="E121" s="4" t="s">
        <v>75</v>
      </c>
      <c r="F121" s="13" t="s">
        <v>208</v>
      </c>
      <c r="G121" s="33"/>
      <c r="H121" s="34">
        <v>102</v>
      </c>
    </row>
    <row r="122" spans="1:8" ht="110.25" hidden="1" x14ac:dyDescent="0.2">
      <c r="A122" s="16"/>
      <c r="B122" s="14" t="s">
        <v>11</v>
      </c>
      <c r="C122" s="13">
        <v>908</v>
      </c>
      <c r="D122" s="4" t="s">
        <v>26</v>
      </c>
      <c r="E122" s="4" t="s">
        <v>75</v>
      </c>
      <c r="F122" s="13" t="s">
        <v>208</v>
      </c>
      <c r="G122" s="33">
        <v>200</v>
      </c>
      <c r="H122" s="34">
        <v>102</v>
      </c>
    </row>
    <row r="123" spans="1:8" ht="110.25" hidden="1" x14ac:dyDescent="0.2">
      <c r="A123" s="16"/>
      <c r="B123" s="14" t="s">
        <v>13</v>
      </c>
      <c r="C123" s="13">
        <v>908</v>
      </c>
      <c r="D123" s="4" t="s">
        <v>26</v>
      </c>
      <c r="E123" s="4" t="s">
        <v>75</v>
      </c>
      <c r="F123" s="13" t="s">
        <v>208</v>
      </c>
      <c r="G123" s="33">
        <v>244</v>
      </c>
      <c r="H123" s="34">
        <v>102</v>
      </c>
    </row>
    <row r="124" spans="1:8" ht="110.25" hidden="1" x14ac:dyDescent="0.2">
      <c r="A124" s="16"/>
      <c r="B124" s="14" t="s">
        <v>164</v>
      </c>
      <c r="C124" s="13">
        <v>908</v>
      </c>
      <c r="D124" s="4" t="s">
        <v>26</v>
      </c>
      <c r="E124" s="4" t="s">
        <v>75</v>
      </c>
      <c r="F124" s="13" t="s">
        <v>143</v>
      </c>
      <c r="G124" s="33"/>
      <c r="H124" s="34">
        <v>306</v>
      </c>
    </row>
    <row r="125" spans="1:8" ht="110.25" hidden="1" x14ac:dyDescent="0.2">
      <c r="A125" s="16"/>
      <c r="B125" s="14" t="s">
        <v>209</v>
      </c>
      <c r="C125" s="13">
        <v>908</v>
      </c>
      <c r="D125" s="4" t="s">
        <v>26</v>
      </c>
      <c r="E125" s="4" t="s">
        <v>75</v>
      </c>
      <c r="F125" s="13" t="s">
        <v>210</v>
      </c>
      <c r="G125" s="33"/>
      <c r="H125" s="34">
        <v>306</v>
      </c>
    </row>
    <row r="126" spans="1:8" ht="19.5" hidden="1" customHeight="1" x14ac:dyDescent="0.2">
      <c r="A126" s="16"/>
      <c r="B126" s="14" t="s">
        <v>11</v>
      </c>
      <c r="C126" s="13">
        <v>908</v>
      </c>
      <c r="D126" s="4" t="s">
        <v>26</v>
      </c>
      <c r="E126" s="4" t="s">
        <v>75</v>
      </c>
      <c r="F126" s="13" t="s">
        <v>210</v>
      </c>
      <c r="G126" s="33">
        <v>200</v>
      </c>
      <c r="H126" s="34">
        <v>306</v>
      </c>
    </row>
    <row r="127" spans="1:8" ht="110.25" hidden="1" x14ac:dyDescent="0.2">
      <c r="A127" s="16"/>
      <c r="B127" s="14" t="s">
        <v>13</v>
      </c>
      <c r="C127" s="13">
        <v>908</v>
      </c>
      <c r="D127" s="4" t="s">
        <v>26</v>
      </c>
      <c r="E127" s="4" t="s">
        <v>75</v>
      </c>
      <c r="F127" s="13" t="s">
        <v>210</v>
      </c>
      <c r="G127" s="33">
        <v>244</v>
      </c>
      <c r="H127" s="34">
        <v>306</v>
      </c>
    </row>
    <row r="128" spans="1:8" ht="110.25" hidden="1" x14ac:dyDescent="0.2">
      <c r="A128" s="16"/>
      <c r="B128" s="14" t="s">
        <v>224</v>
      </c>
      <c r="C128" s="13">
        <v>908</v>
      </c>
      <c r="D128" s="4" t="s">
        <v>26</v>
      </c>
      <c r="E128" s="4" t="s">
        <v>75</v>
      </c>
      <c r="F128" s="13" t="s">
        <v>225</v>
      </c>
      <c r="G128" s="33"/>
      <c r="H128" s="34">
        <v>253</v>
      </c>
    </row>
    <row r="129" spans="1:8" ht="110.25" hidden="1" x14ac:dyDescent="0.2">
      <c r="A129" s="16"/>
      <c r="B129" s="14" t="s">
        <v>226</v>
      </c>
      <c r="C129" s="13">
        <v>908</v>
      </c>
      <c r="D129" s="4" t="s">
        <v>26</v>
      </c>
      <c r="E129" s="4" t="s">
        <v>75</v>
      </c>
      <c r="F129" s="13" t="s">
        <v>227</v>
      </c>
      <c r="G129" s="33"/>
      <c r="H129" s="34">
        <v>253</v>
      </c>
    </row>
    <row r="130" spans="1:8" ht="19.5" hidden="1" customHeight="1" x14ac:dyDescent="0.2">
      <c r="A130" s="16"/>
      <c r="B130" s="14" t="s">
        <v>11</v>
      </c>
      <c r="C130" s="13">
        <v>908</v>
      </c>
      <c r="D130" s="4" t="s">
        <v>26</v>
      </c>
      <c r="E130" s="4" t="s">
        <v>75</v>
      </c>
      <c r="F130" s="13" t="s">
        <v>227</v>
      </c>
      <c r="G130" s="33">
        <v>200</v>
      </c>
      <c r="H130" s="34">
        <v>253</v>
      </c>
    </row>
    <row r="131" spans="1:8" ht="110.25" hidden="1" x14ac:dyDescent="0.2">
      <c r="A131" s="16"/>
      <c r="B131" s="14" t="s">
        <v>13</v>
      </c>
      <c r="C131" s="13">
        <v>908</v>
      </c>
      <c r="D131" s="4" t="s">
        <v>26</v>
      </c>
      <c r="E131" s="4" t="s">
        <v>75</v>
      </c>
      <c r="F131" s="13" t="s">
        <v>227</v>
      </c>
      <c r="G131" s="33">
        <v>244</v>
      </c>
      <c r="H131" s="34">
        <v>253</v>
      </c>
    </row>
    <row r="132" spans="1:8" ht="110.25" hidden="1" x14ac:dyDescent="0.2">
      <c r="A132" s="16"/>
      <c r="B132" s="14" t="s">
        <v>212</v>
      </c>
      <c r="C132" s="13">
        <v>908</v>
      </c>
      <c r="D132" s="4" t="s">
        <v>26</v>
      </c>
      <c r="E132" s="4" t="s">
        <v>75</v>
      </c>
      <c r="F132" s="13" t="s">
        <v>213</v>
      </c>
      <c r="G132" s="33"/>
      <c r="H132" s="34">
        <v>333</v>
      </c>
    </row>
    <row r="133" spans="1:8" ht="110.25" hidden="1" x14ac:dyDescent="0.2">
      <c r="A133" s="16"/>
      <c r="B133" s="14" t="s">
        <v>211</v>
      </c>
      <c r="C133" s="13">
        <v>908</v>
      </c>
      <c r="D133" s="4" t="s">
        <v>26</v>
      </c>
      <c r="E133" s="4" t="s">
        <v>75</v>
      </c>
      <c r="F133" s="13" t="s">
        <v>215</v>
      </c>
      <c r="G133" s="33"/>
      <c r="H133" s="34">
        <v>43</v>
      </c>
    </row>
    <row r="134" spans="1:8" ht="110.25" hidden="1" x14ac:dyDescent="0.2">
      <c r="A134" s="16"/>
      <c r="B134" s="14" t="s">
        <v>220</v>
      </c>
      <c r="C134" s="13">
        <v>908</v>
      </c>
      <c r="D134" s="4" t="s">
        <v>26</v>
      </c>
      <c r="E134" s="4" t="s">
        <v>75</v>
      </c>
      <c r="F134" s="13" t="s">
        <v>216</v>
      </c>
      <c r="G134" s="33"/>
      <c r="H134" s="34">
        <v>7</v>
      </c>
    </row>
    <row r="135" spans="1:8" ht="110.25" hidden="1" x14ac:dyDescent="0.2">
      <c r="A135" s="16"/>
      <c r="B135" s="14" t="s">
        <v>11</v>
      </c>
      <c r="C135" s="13">
        <v>908</v>
      </c>
      <c r="D135" s="4" t="s">
        <v>26</v>
      </c>
      <c r="E135" s="4" t="s">
        <v>75</v>
      </c>
      <c r="F135" s="13" t="s">
        <v>216</v>
      </c>
      <c r="G135" s="33">
        <v>200</v>
      </c>
      <c r="H135" s="34">
        <v>7</v>
      </c>
    </row>
    <row r="136" spans="1:8" ht="110.25" hidden="1" x14ac:dyDescent="0.2">
      <c r="A136" s="16"/>
      <c r="B136" s="14" t="s">
        <v>13</v>
      </c>
      <c r="C136" s="13">
        <v>908</v>
      </c>
      <c r="D136" s="4" t="s">
        <v>26</v>
      </c>
      <c r="E136" s="4" t="s">
        <v>75</v>
      </c>
      <c r="F136" s="13" t="s">
        <v>216</v>
      </c>
      <c r="G136" s="33">
        <v>244</v>
      </c>
      <c r="H136" s="34">
        <v>7</v>
      </c>
    </row>
    <row r="137" spans="1:8" ht="110.25" hidden="1" x14ac:dyDescent="0.2">
      <c r="A137" s="16"/>
      <c r="B137" s="14" t="s">
        <v>214</v>
      </c>
      <c r="C137" s="13">
        <v>908</v>
      </c>
      <c r="D137" s="4" t="s">
        <v>26</v>
      </c>
      <c r="E137" s="4" t="s">
        <v>75</v>
      </c>
      <c r="F137" s="13" t="s">
        <v>218</v>
      </c>
      <c r="G137" s="33"/>
      <c r="H137" s="34">
        <v>13.5</v>
      </c>
    </row>
    <row r="138" spans="1:8" ht="110.25" hidden="1" x14ac:dyDescent="0.2">
      <c r="A138" s="16"/>
      <c r="B138" s="14" t="s">
        <v>11</v>
      </c>
      <c r="C138" s="13">
        <v>908</v>
      </c>
      <c r="D138" s="4" t="s">
        <v>26</v>
      </c>
      <c r="E138" s="4" t="s">
        <v>75</v>
      </c>
      <c r="F138" s="13" t="s">
        <v>218</v>
      </c>
      <c r="G138" s="33">
        <v>200</v>
      </c>
      <c r="H138" s="34">
        <v>13.5</v>
      </c>
    </row>
    <row r="139" spans="1:8" ht="110.25" hidden="1" x14ac:dyDescent="0.2">
      <c r="A139" s="16"/>
      <c r="B139" s="14" t="s">
        <v>13</v>
      </c>
      <c r="C139" s="13">
        <v>908</v>
      </c>
      <c r="D139" s="4" t="s">
        <v>26</v>
      </c>
      <c r="E139" s="4" t="s">
        <v>75</v>
      </c>
      <c r="F139" s="13" t="s">
        <v>218</v>
      </c>
      <c r="G139" s="33">
        <v>244</v>
      </c>
      <c r="H139" s="34">
        <v>13.5</v>
      </c>
    </row>
    <row r="140" spans="1:8" ht="110.25" hidden="1" x14ac:dyDescent="0.2">
      <c r="A140" s="16"/>
      <c r="B140" s="14" t="s">
        <v>217</v>
      </c>
      <c r="C140" s="13">
        <v>908</v>
      </c>
      <c r="D140" s="4" t="s">
        <v>26</v>
      </c>
      <c r="E140" s="4" t="s">
        <v>75</v>
      </c>
      <c r="F140" s="13" t="s">
        <v>219</v>
      </c>
      <c r="G140" s="33"/>
      <c r="H140" s="34">
        <v>22.5</v>
      </c>
    </row>
    <row r="141" spans="1:8" ht="110.25" hidden="1" x14ac:dyDescent="0.2">
      <c r="A141" s="16"/>
      <c r="B141" s="14" t="s">
        <v>11</v>
      </c>
      <c r="C141" s="13">
        <v>908</v>
      </c>
      <c r="D141" s="4" t="s">
        <v>26</v>
      </c>
      <c r="E141" s="4" t="s">
        <v>75</v>
      </c>
      <c r="F141" s="13" t="s">
        <v>219</v>
      </c>
      <c r="G141" s="33">
        <v>200</v>
      </c>
      <c r="H141" s="34">
        <v>22.5</v>
      </c>
    </row>
    <row r="142" spans="1:8" ht="110.25" hidden="1" x14ac:dyDescent="0.2">
      <c r="A142" s="16"/>
      <c r="B142" s="14" t="s">
        <v>13</v>
      </c>
      <c r="C142" s="13">
        <v>908</v>
      </c>
      <c r="D142" s="4" t="s">
        <v>26</v>
      </c>
      <c r="E142" s="4" t="s">
        <v>75</v>
      </c>
      <c r="F142" s="13" t="s">
        <v>219</v>
      </c>
      <c r="G142" s="33">
        <v>244</v>
      </c>
      <c r="H142" s="34">
        <v>22.5</v>
      </c>
    </row>
    <row r="143" spans="1:8" ht="110.25" hidden="1" x14ac:dyDescent="0.2">
      <c r="A143" s="16"/>
      <c r="B143" s="14" t="s">
        <v>155</v>
      </c>
      <c r="C143" s="18">
        <v>908</v>
      </c>
      <c r="D143" s="19" t="s">
        <v>26</v>
      </c>
      <c r="E143" s="19" t="s">
        <v>75</v>
      </c>
      <c r="F143" s="18" t="s">
        <v>156</v>
      </c>
      <c r="G143" s="32"/>
      <c r="H143" s="20">
        <v>290</v>
      </c>
    </row>
    <row r="144" spans="1:8" ht="110.25" hidden="1" x14ac:dyDescent="0.2">
      <c r="A144" s="16"/>
      <c r="B144" s="14" t="s">
        <v>157</v>
      </c>
      <c r="C144" s="13">
        <v>908</v>
      </c>
      <c r="D144" s="4" t="s">
        <v>26</v>
      </c>
      <c r="E144" s="4" t="s">
        <v>75</v>
      </c>
      <c r="F144" s="13" t="s">
        <v>158</v>
      </c>
      <c r="G144" s="33"/>
      <c r="H144" s="34">
        <v>70</v>
      </c>
    </row>
    <row r="145" spans="1:8" ht="110.25" hidden="1" x14ac:dyDescent="0.2">
      <c r="A145" s="16"/>
      <c r="B145" s="14" t="s">
        <v>11</v>
      </c>
      <c r="C145" s="13">
        <v>908</v>
      </c>
      <c r="D145" s="4" t="s">
        <v>26</v>
      </c>
      <c r="E145" s="4" t="s">
        <v>75</v>
      </c>
      <c r="F145" s="13" t="s">
        <v>158</v>
      </c>
      <c r="G145" s="33">
        <v>200</v>
      </c>
      <c r="H145" s="34">
        <v>70</v>
      </c>
    </row>
    <row r="146" spans="1:8" ht="110.25" hidden="1" x14ac:dyDescent="0.2">
      <c r="A146" s="16"/>
      <c r="B146" s="14" t="s">
        <v>13</v>
      </c>
      <c r="C146" s="13">
        <v>908</v>
      </c>
      <c r="D146" s="4" t="s">
        <v>26</v>
      </c>
      <c r="E146" s="4" t="s">
        <v>75</v>
      </c>
      <c r="F146" s="13" t="s">
        <v>158</v>
      </c>
      <c r="G146" s="33">
        <v>244</v>
      </c>
      <c r="H146" s="34">
        <v>70</v>
      </c>
    </row>
    <row r="147" spans="1:8" ht="110.25" hidden="1" x14ac:dyDescent="0.2">
      <c r="A147" s="16"/>
      <c r="B147" s="14" t="s">
        <v>159</v>
      </c>
      <c r="C147" s="13">
        <v>908</v>
      </c>
      <c r="D147" s="4" t="s">
        <v>26</v>
      </c>
      <c r="E147" s="4" t="s">
        <v>75</v>
      </c>
      <c r="F147" s="13" t="s">
        <v>160</v>
      </c>
      <c r="G147" s="33"/>
      <c r="H147" s="34">
        <v>220</v>
      </c>
    </row>
    <row r="148" spans="1:8" ht="110.25" hidden="1" x14ac:dyDescent="0.2">
      <c r="A148" s="16"/>
      <c r="B148" s="14" t="s">
        <v>11</v>
      </c>
      <c r="C148" s="13">
        <v>908</v>
      </c>
      <c r="D148" s="4" t="s">
        <v>26</v>
      </c>
      <c r="E148" s="4" t="s">
        <v>75</v>
      </c>
      <c r="F148" s="13" t="s">
        <v>160</v>
      </c>
      <c r="G148" s="33">
        <v>200</v>
      </c>
      <c r="H148" s="34">
        <v>220</v>
      </c>
    </row>
    <row r="149" spans="1:8" ht="110.25" hidden="1" x14ac:dyDescent="0.2">
      <c r="A149" s="16"/>
      <c r="B149" s="14" t="s">
        <v>13</v>
      </c>
      <c r="C149" s="13">
        <v>908</v>
      </c>
      <c r="D149" s="4" t="s">
        <v>26</v>
      </c>
      <c r="E149" s="4" t="s">
        <v>75</v>
      </c>
      <c r="F149" s="13" t="s">
        <v>160</v>
      </c>
      <c r="G149" s="33">
        <v>244</v>
      </c>
      <c r="H149" s="34">
        <v>220</v>
      </c>
    </row>
    <row r="150" spans="1:8" ht="18" hidden="1" customHeight="1" x14ac:dyDescent="0.2">
      <c r="A150" s="16"/>
      <c r="B150" s="14" t="s">
        <v>47</v>
      </c>
      <c r="C150" s="13">
        <v>908</v>
      </c>
      <c r="D150" s="4" t="s">
        <v>26</v>
      </c>
      <c r="E150" s="4" t="s">
        <v>75</v>
      </c>
      <c r="F150" s="13">
        <v>6100000</v>
      </c>
      <c r="G150" s="33"/>
      <c r="H150" s="34">
        <v>365</v>
      </c>
    </row>
    <row r="151" spans="1:8" ht="31.5" hidden="1" x14ac:dyDescent="0.2">
      <c r="A151" s="16"/>
      <c r="B151" s="14" t="s">
        <v>135</v>
      </c>
      <c r="C151" s="13">
        <v>908</v>
      </c>
      <c r="D151" s="4" t="s">
        <v>26</v>
      </c>
      <c r="E151" s="4" t="s">
        <v>75</v>
      </c>
      <c r="F151" s="13">
        <v>6106100</v>
      </c>
      <c r="G151" s="33"/>
      <c r="H151" s="34">
        <v>232.8</v>
      </c>
    </row>
    <row r="152" spans="1:8" ht="31.5" hidden="1" x14ac:dyDescent="0.2">
      <c r="A152" s="16"/>
      <c r="B152" s="14" t="s">
        <v>206</v>
      </c>
      <c r="C152" s="13">
        <v>908</v>
      </c>
      <c r="D152" s="4" t="s">
        <v>26</v>
      </c>
      <c r="E152" s="4" t="s">
        <v>75</v>
      </c>
      <c r="F152" s="13">
        <v>6106101</v>
      </c>
      <c r="G152" s="33"/>
      <c r="H152" s="34">
        <v>232.8</v>
      </c>
    </row>
    <row r="153" spans="1:8" ht="31.5" hidden="1" x14ac:dyDescent="0.2">
      <c r="A153" s="16"/>
      <c r="B153" s="14" t="s">
        <v>11</v>
      </c>
      <c r="C153" s="13">
        <v>908</v>
      </c>
      <c r="D153" s="4" t="s">
        <v>26</v>
      </c>
      <c r="E153" s="4" t="s">
        <v>75</v>
      </c>
      <c r="F153" s="13">
        <v>6106101</v>
      </c>
      <c r="G153" s="33">
        <v>200</v>
      </c>
      <c r="H153" s="34">
        <v>38.799999999999997</v>
      </c>
    </row>
    <row r="154" spans="1:8" ht="31.5" hidden="1" x14ac:dyDescent="0.2">
      <c r="A154" s="16"/>
      <c r="B154" s="14" t="s">
        <v>13</v>
      </c>
      <c r="C154" s="13">
        <v>908</v>
      </c>
      <c r="D154" s="4" t="s">
        <v>26</v>
      </c>
      <c r="E154" s="4" t="s">
        <v>75</v>
      </c>
      <c r="F154" s="13">
        <v>6106101</v>
      </c>
      <c r="G154" s="33">
        <v>244</v>
      </c>
      <c r="H154" s="34">
        <v>38.799999999999997</v>
      </c>
    </row>
    <row r="155" spans="1:8" ht="15.75" hidden="1" x14ac:dyDescent="0.2">
      <c r="A155" s="16"/>
      <c r="B155" s="14" t="s">
        <v>221</v>
      </c>
      <c r="C155" s="13">
        <v>908</v>
      </c>
      <c r="D155" s="4" t="s">
        <v>26</v>
      </c>
      <c r="E155" s="4" t="s">
        <v>75</v>
      </c>
      <c r="F155" s="13">
        <v>6106101</v>
      </c>
      <c r="G155" s="33">
        <v>500</v>
      </c>
      <c r="H155" s="34">
        <v>194</v>
      </c>
    </row>
    <row r="156" spans="1:8" ht="15.75" hidden="1" x14ac:dyDescent="0.2">
      <c r="A156" s="16"/>
      <c r="B156" s="14" t="s">
        <v>57</v>
      </c>
      <c r="C156" s="13">
        <v>908</v>
      </c>
      <c r="D156" s="4" t="s">
        <v>26</v>
      </c>
      <c r="E156" s="4" t="s">
        <v>75</v>
      </c>
      <c r="F156" s="13">
        <v>6106101</v>
      </c>
      <c r="G156" s="33">
        <v>530</v>
      </c>
      <c r="H156" s="34">
        <v>194</v>
      </c>
    </row>
    <row r="157" spans="1:8" ht="31.5" hidden="1" x14ac:dyDescent="0.2">
      <c r="A157" s="16"/>
      <c r="B157" s="14" t="s">
        <v>110</v>
      </c>
      <c r="C157" s="13">
        <v>908</v>
      </c>
      <c r="D157" s="4" t="s">
        <v>26</v>
      </c>
      <c r="E157" s="4" t="s">
        <v>75</v>
      </c>
      <c r="F157" s="13">
        <v>6170000</v>
      </c>
      <c r="G157" s="33"/>
      <c r="H157" s="34">
        <v>132.19999999999999</v>
      </c>
    </row>
    <row r="158" spans="1:8" ht="15.75" hidden="1" x14ac:dyDescent="0.2">
      <c r="A158" s="16"/>
      <c r="B158" s="14" t="s">
        <v>205</v>
      </c>
      <c r="C158" s="13">
        <v>908</v>
      </c>
      <c r="D158" s="4" t="s">
        <v>26</v>
      </c>
      <c r="E158" s="4" t="s">
        <v>75</v>
      </c>
      <c r="F158" s="13">
        <v>6170090</v>
      </c>
      <c r="G158" s="33"/>
      <c r="H158" s="34">
        <v>132.19999999999999</v>
      </c>
    </row>
    <row r="159" spans="1:8" ht="31.5" hidden="1" x14ac:dyDescent="0.2">
      <c r="A159" s="16"/>
      <c r="B159" s="14" t="s">
        <v>11</v>
      </c>
      <c r="C159" s="13">
        <v>908</v>
      </c>
      <c r="D159" s="4" t="s">
        <v>26</v>
      </c>
      <c r="E159" s="4" t="s">
        <v>75</v>
      </c>
      <c r="F159" s="13">
        <v>6170090</v>
      </c>
      <c r="G159" s="33">
        <v>200</v>
      </c>
      <c r="H159" s="34">
        <v>132.19999999999999</v>
      </c>
    </row>
    <row r="160" spans="1:8" ht="31.5" hidden="1" x14ac:dyDescent="0.2">
      <c r="A160" s="16"/>
      <c r="B160" s="21" t="s">
        <v>13</v>
      </c>
      <c r="C160" s="13">
        <v>908</v>
      </c>
      <c r="D160" s="22" t="s">
        <v>26</v>
      </c>
      <c r="E160" s="22" t="s">
        <v>75</v>
      </c>
      <c r="F160" s="39">
        <v>6170090</v>
      </c>
      <c r="G160" s="33">
        <v>244</v>
      </c>
      <c r="H160" s="41">
        <v>132.19999999999999</v>
      </c>
    </row>
    <row r="161" spans="1:11" ht="15.75" hidden="1" x14ac:dyDescent="0.2">
      <c r="A161" s="16"/>
      <c r="B161" s="76" t="s">
        <v>47</v>
      </c>
      <c r="C161" s="13">
        <v>908</v>
      </c>
      <c r="D161" s="77" t="s">
        <v>37</v>
      </c>
      <c r="E161" s="77" t="s">
        <v>38</v>
      </c>
      <c r="F161" s="45">
        <v>6100000</v>
      </c>
      <c r="G161" s="33"/>
      <c r="H161" s="46">
        <f>H162</f>
        <v>665.5</v>
      </c>
    </row>
    <row r="162" spans="1:11" ht="31.5" hidden="1" x14ac:dyDescent="0.2">
      <c r="A162" s="16"/>
      <c r="B162" s="14" t="s">
        <v>163</v>
      </c>
      <c r="C162" s="13">
        <v>908</v>
      </c>
      <c r="D162" s="4" t="s">
        <v>37</v>
      </c>
      <c r="E162" s="4" t="s">
        <v>38</v>
      </c>
      <c r="F162" s="13">
        <v>6105000</v>
      </c>
      <c r="G162" s="33"/>
      <c r="H162" s="34">
        <f>H163</f>
        <v>665.5</v>
      </c>
    </row>
    <row r="163" spans="1:11" ht="31.5" hidden="1" x14ac:dyDescent="0.2">
      <c r="A163" s="17"/>
      <c r="B163" s="21" t="s">
        <v>87</v>
      </c>
      <c r="C163" s="39">
        <v>908</v>
      </c>
      <c r="D163" s="22" t="s">
        <v>37</v>
      </c>
      <c r="E163" s="22" t="s">
        <v>38</v>
      </c>
      <c r="F163" s="39">
        <v>6105118</v>
      </c>
      <c r="G163" s="40"/>
      <c r="H163" s="41">
        <f>H164</f>
        <v>665.5</v>
      </c>
    </row>
    <row r="164" spans="1:11" ht="15.75" hidden="1" x14ac:dyDescent="0.2">
      <c r="A164" s="16"/>
      <c r="B164" s="11" t="s">
        <v>40</v>
      </c>
      <c r="C164" s="24">
        <v>908</v>
      </c>
      <c r="D164" s="23" t="s">
        <v>37</v>
      </c>
      <c r="E164" s="23" t="s">
        <v>38</v>
      </c>
      <c r="F164" s="24">
        <v>6105118</v>
      </c>
      <c r="G164" s="42">
        <v>500</v>
      </c>
      <c r="H164" s="43">
        <f>H165</f>
        <v>665.5</v>
      </c>
    </row>
    <row r="165" spans="1:11" ht="15.75" hidden="1" x14ac:dyDescent="0.2">
      <c r="A165" s="16"/>
      <c r="B165" s="69" t="s">
        <v>57</v>
      </c>
      <c r="C165" s="24">
        <v>908</v>
      </c>
      <c r="D165" s="70" t="s">
        <v>37</v>
      </c>
      <c r="E165" s="70" t="s">
        <v>38</v>
      </c>
      <c r="F165" s="119">
        <v>6105118</v>
      </c>
      <c r="G165" s="42">
        <v>530</v>
      </c>
      <c r="H165" s="71">
        <v>665.5</v>
      </c>
    </row>
    <row r="166" spans="1:11" ht="15.75" x14ac:dyDescent="0.2">
      <c r="A166" s="7"/>
      <c r="B166" s="139" t="s">
        <v>54</v>
      </c>
      <c r="C166" s="64">
        <v>907</v>
      </c>
      <c r="D166" s="132" t="s">
        <v>38</v>
      </c>
      <c r="E166" s="132" t="s">
        <v>0</v>
      </c>
      <c r="F166" s="132" t="s">
        <v>0</v>
      </c>
      <c r="G166" s="97" t="s">
        <v>0</v>
      </c>
      <c r="H166" s="141">
        <f>H167</f>
        <v>2523.4760000000001</v>
      </c>
      <c r="I166" s="141">
        <f>I167</f>
        <v>2509.2214800000002</v>
      </c>
      <c r="J166" s="135">
        <f t="shared" ref="J166:J167" si="2">SUM(I166-H166)</f>
        <v>-14.254519999999957</v>
      </c>
      <c r="K166" s="136">
        <f t="shared" ref="K166:K167" si="3">SUM(I166/H166*100)</f>
        <v>99.435123615203793</v>
      </c>
    </row>
    <row r="167" spans="1:11" ht="36.75" customHeight="1" x14ac:dyDescent="0.2">
      <c r="A167" s="7"/>
      <c r="B167" s="11" t="s">
        <v>55</v>
      </c>
      <c r="C167" s="59">
        <v>907</v>
      </c>
      <c r="D167" s="24" t="s">
        <v>38</v>
      </c>
      <c r="E167" s="24" t="s">
        <v>25</v>
      </c>
      <c r="F167" s="24" t="s">
        <v>0</v>
      </c>
      <c r="G167" s="96" t="s">
        <v>0</v>
      </c>
      <c r="H167" s="43">
        <v>2523.4760000000001</v>
      </c>
      <c r="I167" s="89">
        <v>2509.2214800000002</v>
      </c>
      <c r="J167" s="88">
        <f t="shared" si="2"/>
        <v>-14.254519999999957</v>
      </c>
      <c r="K167" s="89">
        <f t="shared" si="3"/>
        <v>99.435123615203793</v>
      </c>
    </row>
    <row r="168" spans="1:11" ht="110.25" hidden="1" x14ac:dyDescent="0.2">
      <c r="A168" s="3"/>
      <c r="B168" s="6" t="s">
        <v>164</v>
      </c>
      <c r="C168" s="13">
        <v>907</v>
      </c>
      <c r="D168" s="45" t="s">
        <v>38</v>
      </c>
      <c r="E168" s="45" t="s">
        <v>25</v>
      </c>
      <c r="F168" s="45" t="s">
        <v>143</v>
      </c>
      <c r="G168" s="33" t="s">
        <v>0</v>
      </c>
      <c r="H168" s="46">
        <v>873.30000000000007</v>
      </c>
    </row>
    <row r="169" spans="1:11" ht="110.25" hidden="1" x14ac:dyDescent="0.2">
      <c r="A169" s="3"/>
      <c r="B169" s="5" t="s">
        <v>144</v>
      </c>
      <c r="C169" s="13">
        <v>907</v>
      </c>
      <c r="D169" s="13" t="s">
        <v>38</v>
      </c>
      <c r="E169" s="13" t="s">
        <v>25</v>
      </c>
      <c r="F169" s="13" t="s">
        <v>146</v>
      </c>
      <c r="G169" s="33" t="s">
        <v>0</v>
      </c>
      <c r="H169" s="34">
        <v>873.30000000000007</v>
      </c>
    </row>
    <row r="170" spans="1:11" ht="110.25" hidden="1" x14ac:dyDescent="0.2">
      <c r="A170" s="35" t="s">
        <v>0</v>
      </c>
      <c r="B170" s="5" t="s">
        <v>145</v>
      </c>
      <c r="C170" s="13">
        <v>907</v>
      </c>
      <c r="D170" s="13" t="s">
        <v>38</v>
      </c>
      <c r="E170" s="13" t="s">
        <v>25</v>
      </c>
      <c r="F170" s="13" t="s">
        <v>166</v>
      </c>
      <c r="G170" s="33" t="s">
        <v>0</v>
      </c>
      <c r="H170" s="34">
        <v>873.30000000000007</v>
      </c>
    </row>
    <row r="171" spans="1:11" ht="110.25" hidden="1" x14ac:dyDescent="0.2">
      <c r="A171" s="3" t="s">
        <v>0</v>
      </c>
      <c r="B171" s="5" t="s">
        <v>27</v>
      </c>
      <c r="C171" s="13">
        <v>907</v>
      </c>
      <c r="D171" s="13" t="s">
        <v>38</v>
      </c>
      <c r="E171" s="13" t="s">
        <v>25</v>
      </c>
      <c r="F171" s="13" t="s">
        <v>166</v>
      </c>
      <c r="G171" s="33" t="s">
        <v>28</v>
      </c>
      <c r="H171" s="34">
        <v>725.7</v>
      </c>
    </row>
    <row r="172" spans="1:11" ht="110.25" hidden="1" x14ac:dyDescent="0.2">
      <c r="A172" s="3" t="s">
        <v>0</v>
      </c>
      <c r="B172" s="5" t="s">
        <v>29</v>
      </c>
      <c r="C172" s="13">
        <v>907</v>
      </c>
      <c r="D172" s="13" t="s">
        <v>38</v>
      </c>
      <c r="E172" s="13" t="s">
        <v>25</v>
      </c>
      <c r="F172" s="13" t="s">
        <v>166</v>
      </c>
      <c r="G172" s="33" t="s">
        <v>30</v>
      </c>
      <c r="H172" s="34">
        <v>725.7</v>
      </c>
    </row>
    <row r="173" spans="1:11" ht="110.25" hidden="1" x14ac:dyDescent="0.2">
      <c r="A173" s="35" t="s">
        <v>0</v>
      </c>
      <c r="B173" s="5" t="s">
        <v>11</v>
      </c>
      <c r="C173" s="13">
        <v>907</v>
      </c>
      <c r="D173" s="13" t="s">
        <v>38</v>
      </c>
      <c r="E173" s="13" t="s">
        <v>25</v>
      </c>
      <c r="F173" s="13" t="s">
        <v>166</v>
      </c>
      <c r="G173" s="33" t="s">
        <v>12</v>
      </c>
      <c r="H173" s="34">
        <v>144.6</v>
      </c>
    </row>
    <row r="174" spans="1:11" ht="110.25" hidden="1" x14ac:dyDescent="0.2">
      <c r="A174" s="3" t="s">
        <v>0</v>
      </c>
      <c r="B174" s="5" t="s">
        <v>13</v>
      </c>
      <c r="C174" s="13">
        <v>907</v>
      </c>
      <c r="D174" s="13" t="s">
        <v>38</v>
      </c>
      <c r="E174" s="13" t="s">
        <v>25</v>
      </c>
      <c r="F174" s="13" t="s">
        <v>166</v>
      </c>
      <c r="G174" s="33" t="s">
        <v>14</v>
      </c>
      <c r="H174" s="20">
        <v>144.6</v>
      </c>
    </row>
    <row r="175" spans="1:11" ht="110.25" hidden="1" x14ac:dyDescent="0.2">
      <c r="A175" s="35" t="s">
        <v>0</v>
      </c>
      <c r="B175" s="5" t="s">
        <v>31</v>
      </c>
      <c r="C175" s="13">
        <v>907</v>
      </c>
      <c r="D175" s="13" t="s">
        <v>38</v>
      </c>
      <c r="E175" s="13" t="s">
        <v>25</v>
      </c>
      <c r="F175" s="13" t="s">
        <v>166</v>
      </c>
      <c r="G175" s="33" t="s">
        <v>32</v>
      </c>
      <c r="H175" s="34">
        <v>3</v>
      </c>
    </row>
    <row r="176" spans="1:11" ht="110.25" hidden="1" x14ac:dyDescent="0.2">
      <c r="A176" s="3" t="s">
        <v>0</v>
      </c>
      <c r="B176" s="5" t="s">
        <v>35</v>
      </c>
      <c r="C176" s="13">
        <v>907</v>
      </c>
      <c r="D176" s="13" t="s">
        <v>38</v>
      </c>
      <c r="E176" s="13" t="s">
        <v>25</v>
      </c>
      <c r="F176" s="13" t="s">
        <v>166</v>
      </c>
      <c r="G176" s="33" t="s">
        <v>36</v>
      </c>
      <c r="H176" s="34">
        <v>3</v>
      </c>
    </row>
    <row r="177" spans="1:11" ht="110.25" hidden="1" x14ac:dyDescent="0.2">
      <c r="A177" s="16"/>
      <c r="B177" s="5" t="s">
        <v>164</v>
      </c>
      <c r="C177" s="24">
        <v>908</v>
      </c>
      <c r="D177" s="23" t="s">
        <v>38</v>
      </c>
      <c r="E177" s="23" t="s">
        <v>25</v>
      </c>
      <c r="F177" s="24" t="s">
        <v>143</v>
      </c>
      <c r="G177" s="42"/>
      <c r="H177" s="43">
        <v>653.5</v>
      </c>
    </row>
    <row r="178" spans="1:11" ht="110.25" hidden="1" x14ac:dyDescent="0.2">
      <c r="A178" s="16"/>
      <c r="B178" s="11" t="s">
        <v>165</v>
      </c>
      <c r="C178" s="24">
        <v>908</v>
      </c>
      <c r="D178" s="23" t="s">
        <v>38</v>
      </c>
      <c r="E178" s="23" t="s">
        <v>25</v>
      </c>
      <c r="F178" s="24" t="s">
        <v>167</v>
      </c>
      <c r="G178" s="42"/>
      <c r="H178" s="43">
        <v>578.5</v>
      </c>
    </row>
    <row r="179" spans="1:11" ht="110.25" hidden="1" x14ac:dyDescent="0.2">
      <c r="A179" s="16"/>
      <c r="B179" s="14" t="s">
        <v>11</v>
      </c>
      <c r="C179" s="24">
        <v>908</v>
      </c>
      <c r="D179" s="23" t="s">
        <v>38</v>
      </c>
      <c r="E179" s="23" t="s">
        <v>25</v>
      </c>
      <c r="F179" s="24" t="s">
        <v>167</v>
      </c>
      <c r="G179" s="42">
        <v>200</v>
      </c>
      <c r="H179" s="43">
        <v>578.5</v>
      </c>
    </row>
    <row r="180" spans="1:11" ht="110.25" hidden="1" x14ac:dyDescent="0.2">
      <c r="A180" s="16"/>
      <c r="B180" s="14" t="s">
        <v>13</v>
      </c>
      <c r="C180" s="24">
        <v>908</v>
      </c>
      <c r="D180" s="23" t="s">
        <v>38</v>
      </c>
      <c r="E180" s="23" t="s">
        <v>25</v>
      </c>
      <c r="F180" s="24" t="s">
        <v>167</v>
      </c>
      <c r="G180" s="42">
        <v>244</v>
      </c>
      <c r="H180" s="43">
        <v>578.5</v>
      </c>
    </row>
    <row r="181" spans="1:11" ht="110.25" hidden="1" x14ac:dyDescent="0.2">
      <c r="A181" s="16"/>
      <c r="B181" s="11" t="s">
        <v>168</v>
      </c>
      <c r="C181" s="24">
        <v>908</v>
      </c>
      <c r="D181" s="23" t="s">
        <v>38</v>
      </c>
      <c r="E181" s="23" t="s">
        <v>25</v>
      </c>
      <c r="F181" s="24" t="s">
        <v>169</v>
      </c>
      <c r="G181" s="42"/>
      <c r="H181" s="43">
        <v>75</v>
      </c>
    </row>
    <row r="182" spans="1:11" ht="110.25" hidden="1" x14ac:dyDescent="0.2">
      <c r="A182" s="16"/>
      <c r="B182" s="14" t="s">
        <v>11</v>
      </c>
      <c r="C182" s="24">
        <v>908</v>
      </c>
      <c r="D182" s="23" t="s">
        <v>38</v>
      </c>
      <c r="E182" s="23" t="s">
        <v>25</v>
      </c>
      <c r="F182" s="24" t="s">
        <v>167</v>
      </c>
      <c r="G182" s="42">
        <v>200</v>
      </c>
      <c r="H182" s="43">
        <v>75</v>
      </c>
    </row>
    <row r="183" spans="1:11" ht="110.25" hidden="1" x14ac:dyDescent="0.2">
      <c r="A183" s="16"/>
      <c r="B183" s="21" t="s">
        <v>13</v>
      </c>
      <c r="C183" s="24">
        <v>908</v>
      </c>
      <c r="D183" s="70" t="s">
        <v>38</v>
      </c>
      <c r="E183" s="70" t="s">
        <v>25</v>
      </c>
      <c r="F183" s="119" t="s">
        <v>167</v>
      </c>
      <c r="G183" s="42">
        <v>244</v>
      </c>
      <c r="H183" s="71">
        <v>75</v>
      </c>
    </row>
    <row r="184" spans="1:11" ht="15.75" x14ac:dyDescent="0.2">
      <c r="A184" s="53"/>
      <c r="B184" s="142" t="s">
        <v>236</v>
      </c>
      <c r="C184" s="65"/>
      <c r="D184" s="143" t="s">
        <v>9</v>
      </c>
      <c r="E184" s="143"/>
      <c r="F184" s="144"/>
      <c r="G184" s="98"/>
      <c r="H184" s="134">
        <f>H185+H193+H195+H194</f>
        <v>3715.7</v>
      </c>
      <c r="I184" s="134">
        <f>I185+I193+I195+I194</f>
        <v>3192.0650000000001</v>
      </c>
      <c r="J184" s="135">
        <f t="shared" ref="J184:J185" si="4">SUM(I184-H184)</f>
        <v>-523.63499999999976</v>
      </c>
      <c r="K184" s="136">
        <f t="shared" ref="K184:K185" si="5">SUM(I184/H184*100)</f>
        <v>85.907500605538672</v>
      </c>
    </row>
    <row r="185" spans="1:11" ht="15.75" x14ac:dyDescent="0.2">
      <c r="A185" s="53"/>
      <c r="B185" s="87" t="s">
        <v>62</v>
      </c>
      <c r="C185" s="66">
        <v>908</v>
      </c>
      <c r="D185" s="138" t="s">
        <v>9</v>
      </c>
      <c r="E185" s="138" t="s">
        <v>24</v>
      </c>
      <c r="F185" s="145"/>
      <c r="G185" s="99"/>
      <c r="H185" s="146">
        <v>150</v>
      </c>
      <c r="I185" s="89">
        <v>149.065</v>
      </c>
      <c r="J185" s="88">
        <f t="shared" si="4"/>
        <v>-0.93500000000000227</v>
      </c>
      <c r="K185" s="89">
        <f t="shared" si="5"/>
        <v>99.376666666666665</v>
      </c>
    </row>
    <row r="186" spans="1:11" ht="110.25" hidden="1" x14ac:dyDescent="0.2">
      <c r="A186" s="16"/>
      <c r="B186" s="79" t="s">
        <v>170</v>
      </c>
      <c r="C186" s="24">
        <v>908</v>
      </c>
      <c r="D186" s="80" t="s">
        <v>9</v>
      </c>
      <c r="E186" s="80" t="s">
        <v>24</v>
      </c>
      <c r="F186" s="103" t="s">
        <v>171</v>
      </c>
      <c r="G186" s="42"/>
      <c r="H186" s="81">
        <f>H187+H190</f>
        <v>244.72</v>
      </c>
    </row>
    <row r="187" spans="1:11" ht="110.25" hidden="1" x14ac:dyDescent="0.2">
      <c r="A187" s="16"/>
      <c r="B187" s="11" t="s">
        <v>172</v>
      </c>
      <c r="C187" s="24">
        <v>908</v>
      </c>
      <c r="D187" s="23" t="s">
        <v>9</v>
      </c>
      <c r="E187" s="23" t="s">
        <v>24</v>
      </c>
      <c r="F187" s="24" t="s">
        <v>174</v>
      </c>
      <c r="G187" s="42"/>
      <c r="H187" s="43">
        <f>H188</f>
        <v>144.72</v>
      </c>
    </row>
    <row r="188" spans="1:11" ht="110.25" hidden="1" x14ac:dyDescent="0.2">
      <c r="A188" s="16"/>
      <c r="B188" s="11" t="s">
        <v>16</v>
      </c>
      <c r="C188" s="24">
        <v>908</v>
      </c>
      <c r="D188" s="23" t="s">
        <v>9</v>
      </c>
      <c r="E188" s="23" t="s">
        <v>24</v>
      </c>
      <c r="F188" s="24" t="s">
        <v>174</v>
      </c>
      <c r="G188" s="42">
        <v>600</v>
      </c>
      <c r="H188" s="43">
        <f>H189</f>
        <v>144.72</v>
      </c>
    </row>
    <row r="189" spans="1:11" ht="110.25" hidden="1" x14ac:dyDescent="0.2">
      <c r="A189" s="16"/>
      <c r="B189" s="11" t="s">
        <v>173</v>
      </c>
      <c r="C189" s="24">
        <v>908</v>
      </c>
      <c r="D189" s="23" t="s">
        <v>9</v>
      </c>
      <c r="E189" s="23" t="s">
        <v>24</v>
      </c>
      <c r="F189" s="24" t="s">
        <v>174</v>
      </c>
      <c r="G189" s="42">
        <v>630</v>
      </c>
      <c r="H189" s="43">
        <v>144.72</v>
      </c>
    </row>
    <row r="190" spans="1:11" ht="110.25" hidden="1" x14ac:dyDescent="0.2">
      <c r="A190" s="16"/>
      <c r="B190" s="11" t="s">
        <v>175</v>
      </c>
      <c r="C190" s="24">
        <v>908</v>
      </c>
      <c r="D190" s="23" t="s">
        <v>9</v>
      </c>
      <c r="E190" s="23" t="s">
        <v>24</v>
      </c>
      <c r="F190" s="24" t="s">
        <v>176</v>
      </c>
      <c r="G190" s="42"/>
      <c r="H190" s="43">
        <f>H191</f>
        <v>100</v>
      </c>
    </row>
    <row r="191" spans="1:11" ht="110.25" hidden="1" x14ac:dyDescent="0.2">
      <c r="A191" s="16"/>
      <c r="B191" s="14" t="s">
        <v>11</v>
      </c>
      <c r="C191" s="24">
        <v>908</v>
      </c>
      <c r="D191" s="23" t="s">
        <v>9</v>
      </c>
      <c r="E191" s="23" t="s">
        <v>24</v>
      </c>
      <c r="F191" s="24" t="s">
        <v>176</v>
      </c>
      <c r="G191" s="42">
        <v>200</v>
      </c>
      <c r="H191" s="43">
        <f>H192</f>
        <v>100</v>
      </c>
    </row>
    <row r="192" spans="1:11" ht="110.25" hidden="1" x14ac:dyDescent="0.2">
      <c r="A192" s="16"/>
      <c r="B192" s="21" t="s">
        <v>13</v>
      </c>
      <c r="C192" s="24">
        <v>908</v>
      </c>
      <c r="D192" s="70" t="s">
        <v>9</v>
      </c>
      <c r="E192" s="70" t="s">
        <v>24</v>
      </c>
      <c r="F192" s="119" t="s">
        <v>176</v>
      </c>
      <c r="G192" s="42">
        <v>244</v>
      </c>
      <c r="H192" s="71">
        <v>100</v>
      </c>
    </row>
    <row r="193" spans="1:11" ht="15.75" x14ac:dyDescent="0.2">
      <c r="A193" s="53"/>
      <c r="B193" s="87" t="s">
        <v>241</v>
      </c>
      <c r="C193" s="66"/>
      <c r="D193" s="138" t="s">
        <v>9</v>
      </c>
      <c r="E193" s="138" t="s">
        <v>49</v>
      </c>
      <c r="F193" s="24"/>
      <c r="G193" s="99"/>
      <c r="H193" s="43">
        <v>708</v>
      </c>
      <c r="I193" s="89">
        <v>708</v>
      </c>
      <c r="J193" s="88">
        <f t="shared" ref="J193:J195" si="6">SUM(I193-H193)</f>
        <v>0</v>
      </c>
      <c r="K193" s="89">
        <f t="shared" ref="K193:K195" si="7">SUM(I193/H193*100)</f>
        <v>100</v>
      </c>
    </row>
    <row r="194" spans="1:11" ht="15.75" x14ac:dyDescent="0.2">
      <c r="A194" s="53"/>
      <c r="B194" s="87" t="s">
        <v>240</v>
      </c>
      <c r="C194" s="66"/>
      <c r="D194" s="138" t="s">
        <v>9</v>
      </c>
      <c r="E194" s="138" t="s">
        <v>25</v>
      </c>
      <c r="F194" s="24"/>
      <c r="G194" s="99"/>
      <c r="H194" s="43">
        <v>2522.6999999999998</v>
      </c>
      <c r="I194" s="89">
        <v>2000</v>
      </c>
      <c r="J194" s="88">
        <f t="shared" si="6"/>
        <v>-522.69999999999982</v>
      </c>
      <c r="K194" s="89">
        <f t="shared" si="7"/>
        <v>79.28013636183455</v>
      </c>
    </row>
    <row r="195" spans="1:11" ht="15.75" x14ac:dyDescent="0.2">
      <c r="A195" s="53"/>
      <c r="B195" s="11" t="s">
        <v>63</v>
      </c>
      <c r="C195" s="66">
        <v>908</v>
      </c>
      <c r="D195" s="23" t="s">
        <v>9</v>
      </c>
      <c r="E195" s="23" t="s">
        <v>64</v>
      </c>
      <c r="F195" s="24"/>
      <c r="G195" s="99"/>
      <c r="H195" s="43">
        <v>335</v>
      </c>
      <c r="I195" s="89">
        <v>335</v>
      </c>
      <c r="J195" s="88">
        <f t="shared" si="6"/>
        <v>0</v>
      </c>
      <c r="K195" s="89">
        <f t="shared" si="7"/>
        <v>100</v>
      </c>
    </row>
    <row r="196" spans="1:11" ht="31.5" hidden="1" x14ac:dyDescent="0.2">
      <c r="A196" s="16"/>
      <c r="B196" s="79" t="s">
        <v>110</v>
      </c>
      <c r="C196" s="24">
        <v>908</v>
      </c>
      <c r="D196" s="80" t="s">
        <v>9</v>
      </c>
      <c r="E196" s="80" t="s">
        <v>64</v>
      </c>
      <c r="F196" s="103">
        <v>6170000</v>
      </c>
      <c r="G196" s="42"/>
      <c r="H196" s="81">
        <f>H197</f>
        <v>3521.2</v>
      </c>
    </row>
    <row r="197" spans="1:11" ht="31.5" hidden="1" x14ac:dyDescent="0.2">
      <c r="A197" s="16"/>
      <c r="B197" s="11" t="s">
        <v>223</v>
      </c>
      <c r="C197" s="24">
        <v>908</v>
      </c>
      <c r="D197" s="23" t="s">
        <v>9</v>
      </c>
      <c r="E197" s="23" t="s">
        <v>64</v>
      </c>
      <c r="F197" s="24">
        <v>6170070</v>
      </c>
      <c r="G197" s="42"/>
      <c r="H197" s="43">
        <f>H198</f>
        <v>3521.2</v>
      </c>
    </row>
    <row r="198" spans="1:11" ht="31.5" hidden="1" x14ac:dyDescent="0.2">
      <c r="A198" s="16"/>
      <c r="B198" s="14" t="s">
        <v>11</v>
      </c>
      <c r="C198" s="24">
        <v>908</v>
      </c>
      <c r="D198" s="23" t="s">
        <v>9</v>
      </c>
      <c r="E198" s="23" t="s">
        <v>64</v>
      </c>
      <c r="F198" s="24">
        <v>6170070</v>
      </c>
      <c r="G198" s="42">
        <v>200</v>
      </c>
      <c r="H198" s="43">
        <f>H199</f>
        <v>3521.2</v>
      </c>
    </row>
    <row r="199" spans="1:11" ht="31.5" hidden="1" x14ac:dyDescent="0.2">
      <c r="A199" s="16"/>
      <c r="B199" s="14" t="s">
        <v>13</v>
      </c>
      <c r="C199" s="24">
        <v>908</v>
      </c>
      <c r="D199" s="23" t="s">
        <v>9</v>
      </c>
      <c r="E199" s="23" t="s">
        <v>64</v>
      </c>
      <c r="F199" s="24">
        <v>6170070</v>
      </c>
      <c r="G199" s="42">
        <v>244</v>
      </c>
      <c r="H199" s="43">
        <v>3521.2</v>
      </c>
    </row>
    <row r="200" spans="1:11" ht="31.5" hidden="1" x14ac:dyDescent="0.2">
      <c r="A200" s="16"/>
      <c r="B200" s="11" t="s">
        <v>177</v>
      </c>
      <c r="C200" s="24">
        <v>908</v>
      </c>
      <c r="D200" s="23" t="s">
        <v>9</v>
      </c>
      <c r="E200" s="23" t="s">
        <v>64</v>
      </c>
      <c r="F200" s="24">
        <v>6400000</v>
      </c>
      <c r="G200" s="42"/>
      <c r="H200" s="43">
        <f>H201+H205</f>
        <v>336</v>
      </c>
    </row>
    <row r="201" spans="1:11" ht="15.75" hidden="1" x14ac:dyDescent="0.2">
      <c r="A201" s="16"/>
      <c r="B201" s="11" t="s">
        <v>86</v>
      </c>
      <c r="C201" s="24">
        <v>908</v>
      </c>
      <c r="D201" s="23" t="s">
        <v>9</v>
      </c>
      <c r="E201" s="23" t="s">
        <v>64</v>
      </c>
      <c r="F201" s="24">
        <v>6430000</v>
      </c>
      <c r="G201" s="42"/>
      <c r="H201" s="43">
        <f>H202</f>
        <v>306</v>
      </c>
    </row>
    <row r="202" spans="1:11" ht="31.5" hidden="1" x14ac:dyDescent="0.2">
      <c r="A202" s="16"/>
      <c r="B202" s="11" t="s">
        <v>178</v>
      </c>
      <c r="C202" s="24">
        <v>908</v>
      </c>
      <c r="D202" s="23" t="s">
        <v>9</v>
      </c>
      <c r="E202" s="23" t="s">
        <v>64</v>
      </c>
      <c r="F202" s="24">
        <v>6430100</v>
      </c>
      <c r="G202" s="42"/>
      <c r="H202" s="43">
        <f>H203</f>
        <v>306</v>
      </c>
    </row>
    <row r="203" spans="1:11" ht="31.5" hidden="1" x14ac:dyDescent="0.2">
      <c r="A203" s="16"/>
      <c r="B203" s="11" t="s">
        <v>16</v>
      </c>
      <c r="C203" s="24">
        <v>908</v>
      </c>
      <c r="D203" s="23" t="s">
        <v>9</v>
      </c>
      <c r="E203" s="23" t="s">
        <v>64</v>
      </c>
      <c r="F203" s="24">
        <v>6430100</v>
      </c>
      <c r="G203" s="42">
        <v>600</v>
      </c>
      <c r="H203" s="43">
        <f>H204</f>
        <v>306</v>
      </c>
    </row>
    <row r="204" spans="1:11" ht="31.5" hidden="1" x14ac:dyDescent="0.2">
      <c r="A204" s="16"/>
      <c r="B204" s="11" t="s">
        <v>173</v>
      </c>
      <c r="C204" s="24">
        <v>908</v>
      </c>
      <c r="D204" s="23" t="s">
        <v>9</v>
      </c>
      <c r="E204" s="23" t="s">
        <v>64</v>
      </c>
      <c r="F204" s="24">
        <v>6430100</v>
      </c>
      <c r="G204" s="42">
        <v>630</v>
      </c>
      <c r="H204" s="43">
        <v>306</v>
      </c>
    </row>
    <row r="205" spans="1:11" ht="15.75" hidden="1" x14ac:dyDescent="0.2">
      <c r="A205" s="16"/>
      <c r="B205" s="11" t="s">
        <v>179</v>
      </c>
      <c r="C205" s="24">
        <v>908</v>
      </c>
      <c r="D205" s="23" t="s">
        <v>9</v>
      </c>
      <c r="E205" s="23" t="s">
        <v>64</v>
      </c>
      <c r="F205" s="24">
        <v>6440000</v>
      </c>
      <c r="G205" s="42"/>
      <c r="H205" s="43">
        <f>H206</f>
        <v>30</v>
      </c>
    </row>
    <row r="206" spans="1:11" ht="15.75" hidden="1" x14ac:dyDescent="0.2">
      <c r="A206" s="16"/>
      <c r="B206" s="11" t="s">
        <v>180</v>
      </c>
      <c r="C206" s="24">
        <v>908</v>
      </c>
      <c r="D206" s="23" t="s">
        <v>9</v>
      </c>
      <c r="E206" s="23" t="s">
        <v>64</v>
      </c>
      <c r="F206" s="24">
        <v>6440200</v>
      </c>
      <c r="G206" s="42"/>
      <c r="H206" s="43">
        <f>H207</f>
        <v>30</v>
      </c>
    </row>
    <row r="207" spans="1:11" ht="31.5" hidden="1" x14ac:dyDescent="0.2">
      <c r="A207" s="16"/>
      <c r="B207" s="14" t="s">
        <v>11</v>
      </c>
      <c r="C207" s="24">
        <v>908</v>
      </c>
      <c r="D207" s="23" t="s">
        <v>9</v>
      </c>
      <c r="E207" s="23" t="s">
        <v>64</v>
      </c>
      <c r="F207" s="24">
        <v>6440200</v>
      </c>
      <c r="G207" s="42">
        <v>200</v>
      </c>
      <c r="H207" s="43">
        <f>H208</f>
        <v>30</v>
      </c>
    </row>
    <row r="208" spans="1:11" ht="31.5" hidden="1" x14ac:dyDescent="0.2">
      <c r="A208" s="16"/>
      <c r="B208" s="14" t="s">
        <v>13</v>
      </c>
      <c r="C208" s="24">
        <v>908</v>
      </c>
      <c r="D208" s="23" t="s">
        <v>9</v>
      </c>
      <c r="E208" s="23" t="s">
        <v>64</v>
      </c>
      <c r="F208" s="24">
        <v>6440200</v>
      </c>
      <c r="G208" s="42">
        <v>244</v>
      </c>
      <c r="H208" s="43">
        <v>30</v>
      </c>
    </row>
    <row r="209" spans="1:15" ht="110.25" hidden="1" x14ac:dyDescent="0.2">
      <c r="A209" s="16"/>
      <c r="B209" s="14" t="s">
        <v>155</v>
      </c>
      <c r="C209" s="18">
        <v>908</v>
      </c>
      <c r="D209" s="23" t="s">
        <v>9</v>
      </c>
      <c r="E209" s="23" t="s">
        <v>64</v>
      </c>
      <c r="F209" s="18" t="s">
        <v>156</v>
      </c>
      <c r="G209" s="32"/>
      <c r="H209" s="20">
        <f>H210</f>
        <v>296</v>
      </c>
    </row>
    <row r="210" spans="1:15" ht="110.25" hidden="1" x14ac:dyDescent="0.2">
      <c r="A210" s="16"/>
      <c r="B210" s="14" t="s">
        <v>161</v>
      </c>
      <c r="C210" s="13">
        <v>908</v>
      </c>
      <c r="D210" s="23" t="s">
        <v>9</v>
      </c>
      <c r="E210" s="23" t="s">
        <v>64</v>
      </c>
      <c r="F210" s="13" t="s">
        <v>162</v>
      </c>
      <c r="G210" s="33"/>
      <c r="H210" s="34">
        <f>H211</f>
        <v>296</v>
      </c>
    </row>
    <row r="211" spans="1:15" ht="110.25" hidden="1" x14ac:dyDescent="0.2">
      <c r="A211" s="16"/>
      <c r="B211" s="14" t="s">
        <v>11</v>
      </c>
      <c r="C211" s="13">
        <v>908</v>
      </c>
      <c r="D211" s="23" t="s">
        <v>9</v>
      </c>
      <c r="E211" s="23" t="s">
        <v>64</v>
      </c>
      <c r="F211" s="13" t="s">
        <v>162</v>
      </c>
      <c r="G211" s="33">
        <v>200</v>
      </c>
      <c r="H211" s="34">
        <f>H212</f>
        <v>296</v>
      </c>
    </row>
    <row r="212" spans="1:15" ht="110.25" hidden="1" x14ac:dyDescent="0.2">
      <c r="A212" s="16"/>
      <c r="B212" s="21" t="s">
        <v>13</v>
      </c>
      <c r="C212" s="13">
        <v>908</v>
      </c>
      <c r="D212" s="70" t="s">
        <v>9</v>
      </c>
      <c r="E212" s="70" t="s">
        <v>64</v>
      </c>
      <c r="F212" s="39" t="s">
        <v>162</v>
      </c>
      <c r="G212" s="33">
        <v>244</v>
      </c>
      <c r="H212" s="41">
        <v>296</v>
      </c>
    </row>
    <row r="213" spans="1:15" ht="15" customHeight="1" x14ac:dyDescent="0.2">
      <c r="A213" s="56"/>
      <c r="B213" s="139" t="s">
        <v>65</v>
      </c>
      <c r="C213" s="65">
        <v>908</v>
      </c>
      <c r="D213" s="140" t="s">
        <v>24</v>
      </c>
      <c r="E213" s="140"/>
      <c r="F213" s="132"/>
      <c r="G213" s="98"/>
      <c r="H213" s="141">
        <f>H216+H215+H222</f>
        <v>38390.281999999999</v>
      </c>
      <c r="I213" s="141">
        <f>I222+I216+I215</f>
        <v>38390.281999999999</v>
      </c>
      <c r="J213" s="135">
        <f t="shared" ref="J213:J216" si="8">SUM(I213-H213)</f>
        <v>0</v>
      </c>
      <c r="K213" s="136">
        <f t="shared" ref="K213:K216" si="9">SUM(I213/H213*100)</f>
        <v>100</v>
      </c>
    </row>
    <row r="214" spans="1:15" ht="15.75" hidden="1" x14ac:dyDescent="0.2">
      <c r="A214" s="56"/>
      <c r="B214" s="120" t="s">
        <v>242</v>
      </c>
      <c r="C214" s="65"/>
      <c r="D214" s="121" t="s">
        <v>24</v>
      </c>
      <c r="E214" s="109" t="s">
        <v>26</v>
      </c>
      <c r="F214" s="122"/>
      <c r="G214" s="55"/>
      <c r="H214" s="123">
        <v>0</v>
      </c>
      <c r="I214" s="110">
        <v>0</v>
      </c>
      <c r="J214" s="111">
        <f t="shared" si="8"/>
        <v>0</v>
      </c>
      <c r="K214" s="110"/>
    </row>
    <row r="215" spans="1:15" s="152" customFormat="1" ht="15.75" x14ac:dyDescent="0.2">
      <c r="A215" s="56"/>
      <c r="B215" s="120" t="s">
        <v>250</v>
      </c>
      <c r="C215" s="65"/>
      <c r="D215" s="109" t="s">
        <v>24</v>
      </c>
      <c r="E215" s="109" t="s">
        <v>26</v>
      </c>
      <c r="F215" s="122"/>
      <c r="G215" s="98"/>
      <c r="H215" s="123">
        <v>1300</v>
      </c>
      <c r="I215" s="110">
        <v>1300</v>
      </c>
      <c r="J215" s="111">
        <f>I215-H215</f>
        <v>0</v>
      </c>
      <c r="K215" s="110">
        <f>I215/H215*100</f>
        <v>100</v>
      </c>
    </row>
    <row r="216" spans="1:15" ht="15.75" x14ac:dyDescent="0.2">
      <c r="A216" s="53"/>
      <c r="B216" s="11" t="s">
        <v>66</v>
      </c>
      <c r="C216" s="66">
        <v>908</v>
      </c>
      <c r="D216" s="23" t="s">
        <v>24</v>
      </c>
      <c r="E216" s="23" t="s">
        <v>37</v>
      </c>
      <c r="F216" s="24"/>
      <c r="G216" s="99"/>
      <c r="H216" s="43">
        <v>29828.482</v>
      </c>
      <c r="I216" s="89">
        <v>29828.482</v>
      </c>
      <c r="J216" s="88">
        <f t="shared" si="8"/>
        <v>0</v>
      </c>
      <c r="K216" s="89">
        <f t="shared" si="9"/>
        <v>100</v>
      </c>
    </row>
    <row r="217" spans="1:15" ht="110.25" hidden="1" x14ac:dyDescent="0.2">
      <c r="A217" s="16"/>
      <c r="B217" s="79" t="s">
        <v>170</v>
      </c>
      <c r="C217" s="24">
        <v>908</v>
      </c>
      <c r="D217" s="80" t="s">
        <v>24</v>
      </c>
      <c r="E217" s="80" t="s">
        <v>37</v>
      </c>
      <c r="F217" s="103" t="s">
        <v>171</v>
      </c>
      <c r="G217" s="42"/>
      <c r="H217" s="81">
        <f>H218</f>
        <v>1340.19</v>
      </c>
    </row>
    <row r="218" spans="1:15" ht="110.25" hidden="1" x14ac:dyDescent="0.2">
      <c r="A218" s="16"/>
      <c r="B218" s="11" t="s">
        <v>163</v>
      </c>
      <c r="C218" s="24">
        <v>908</v>
      </c>
      <c r="D218" s="23" t="s">
        <v>24</v>
      </c>
      <c r="E218" s="23" t="s">
        <v>37</v>
      </c>
      <c r="F218" s="24" t="s">
        <v>181</v>
      </c>
      <c r="G218" s="42"/>
      <c r="H218" s="43">
        <f>H219</f>
        <v>1340.19</v>
      </c>
    </row>
    <row r="219" spans="1:15" ht="110.25" hidden="1" x14ac:dyDescent="0.2">
      <c r="A219" s="16"/>
      <c r="B219" s="11" t="s">
        <v>182</v>
      </c>
      <c r="C219" s="24">
        <v>908</v>
      </c>
      <c r="D219" s="23" t="s">
        <v>24</v>
      </c>
      <c r="E219" s="23" t="s">
        <v>37</v>
      </c>
      <c r="F219" s="24" t="s">
        <v>183</v>
      </c>
      <c r="G219" s="42"/>
      <c r="H219" s="43">
        <f>H220</f>
        <v>1340.19</v>
      </c>
    </row>
    <row r="220" spans="1:15" ht="17.25" hidden="1" customHeight="1" x14ac:dyDescent="0.2">
      <c r="A220" s="16"/>
      <c r="B220" s="11" t="s">
        <v>69</v>
      </c>
      <c r="C220" s="24">
        <v>908</v>
      </c>
      <c r="D220" s="23" t="s">
        <v>24</v>
      </c>
      <c r="E220" s="23" t="s">
        <v>37</v>
      </c>
      <c r="F220" s="24" t="s">
        <v>183</v>
      </c>
      <c r="G220" s="42">
        <v>400</v>
      </c>
      <c r="H220" s="30">
        <f>H221</f>
        <v>1340.19</v>
      </c>
    </row>
    <row r="221" spans="1:15" ht="19.5" hidden="1" customHeight="1" x14ac:dyDescent="0.2">
      <c r="A221" s="16"/>
      <c r="B221" s="69" t="s">
        <v>70</v>
      </c>
      <c r="C221" s="24">
        <v>908</v>
      </c>
      <c r="D221" s="70" t="s">
        <v>24</v>
      </c>
      <c r="E221" s="70" t="s">
        <v>37</v>
      </c>
      <c r="F221" s="119" t="s">
        <v>183</v>
      </c>
      <c r="G221" s="42">
        <v>414</v>
      </c>
      <c r="H221" s="72">
        <v>1340.19</v>
      </c>
    </row>
    <row r="222" spans="1:15" s="152" customFormat="1" ht="19.5" customHeight="1" x14ac:dyDescent="0.2">
      <c r="A222" s="53"/>
      <c r="B222" s="125" t="s">
        <v>249</v>
      </c>
      <c r="C222" s="66"/>
      <c r="D222" s="86" t="s">
        <v>24</v>
      </c>
      <c r="E222" s="86" t="s">
        <v>38</v>
      </c>
      <c r="F222" s="119"/>
      <c r="G222" s="99"/>
      <c r="H222" s="72">
        <v>7261.8</v>
      </c>
      <c r="I222" s="89">
        <v>7261.8</v>
      </c>
      <c r="J222" s="89">
        <f>I222-H222</f>
        <v>0</v>
      </c>
      <c r="K222" s="89">
        <f>I222/H222*100</f>
        <v>100</v>
      </c>
    </row>
    <row r="223" spans="1:15" ht="19.5" customHeight="1" x14ac:dyDescent="0.2">
      <c r="A223" s="56"/>
      <c r="B223" s="139" t="s">
        <v>237</v>
      </c>
      <c r="C223" s="65"/>
      <c r="D223" s="140" t="s">
        <v>15</v>
      </c>
      <c r="E223" s="140"/>
      <c r="F223" s="132"/>
      <c r="G223" s="98"/>
      <c r="H223" s="147">
        <f>H224+H253+H308+H313+H307</f>
        <v>469423.91110000003</v>
      </c>
      <c r="I223" s="147">
        <f>I224+I253+I308+I313+I307</f>
        <v>464276.84356000001</v>
      </c>
      <c r="J223" s="135">
        <f t="shared" ref="J223:J224" si="10">SUM(I223-H223)</f>
        <v>-5147.0675400000182</v>
      </c>
      <c r="K223" s="136">
        <f t="shared" ref="K223:K224" si="11">SUM(I223/H223*100)</f>
        <v>98.903535286913936</v>
      </c>
      <c r="O223" s="114"/>
    </row>
    <row r="224" spans="1:15" ht="21" customHeight="1" x14ac:dyDescent="0.2">
      <c r="A224" s="57" t="s">
        <v>0</v>
      </c>
      <c r="B224" s="11" t="s">
        <v>56</v>
      </c>
      <c r="C224" s="67">
        <v>905</v>
      </c>
      <c r="D224" s="24" t="s">
        <v>15</v>
      </c>
      <c r="E224" s="24" t="s">
        <v>26</v>
      </c>
      <c r="F224" s="24" t="s">
        <v>0</v>
      </c>
      <c r="G224" s="100" t="s">
        <v>0</v>
      </c>
      <c r="H224" s="43">
        <v>123691.01</v>
      </c>
      <c r="I224" s="89">
        <v>123559.36840000001</v>
      </c>
      <c r="J224" s="88">
        <f t="shared" si="10"/>
        <v>-131.6415999999881</v>
      </c>
      <c r="K224" s="89">
        <f t="shared" si="11"/>
        <v>99.893572216768234</v>
      </c>
    </row>
    <row r="225" spans="1:8" ht="31.5" hidden="1" x14ac:dyDescent="0.2">
      <c r="A225" s="7" t="s">
        <v>0</v>
      </c>
      <c r="B225" s="82" t="s">
        <v>116</v>
      </c>
      <c r="C225" s="38">
        <v>905</v>
      </c>
      <c r="D225" s="45" t="s">
        <v>15</v>
      </c>
      <c r="E225" s="45" t="s">
        <v>26</v>
      </c>
      <c r="F225" s="45">
        <v>6200000</v>
      </c>
      <c r="G225" s="33" t="s">
        <v>0</v>
      </c>
      <c r="H225" s="46">
        <f>H226</f>
        <v>57697.4</v>
      </c>
    </row>
    <row r="226" spans="1:8" ht="15.75" hidden="1" x14ac:dyDescent="0.2">
      <c r="A226" s="7" t="s">
        <v>0</v>
      </c>
      <c r="B226" s="9" t="s">
        <v>117</v>
      </c>
      <c r="C226" s="38">
        <v>905</v>
      </c>
      <c r="D226" s="13" t="s">
        <v>15</v>
      </c>
      <c r="E226" s="13" t="s">
        <v>26</v>
      </c>
      <c r="F226" s="13">
        <v>6210000</v>
      </c>
      <c r="G226" s="33" t="s">
        <v>0</v>
      </c>
      <c r="H226" s="34">
        <f>H227+H230+H245+H249</f>
        <v>57697.4</v>
      </c>
    </row>
    <row r="227" spans="1:8" ht="31.5" hidden="1" x14ac:dyDescent="0.2">
      <c r="A227" s="7"/>
      <c r="B227" s="9" t="s">
        <v>119</v>
      </c>
      <c r="C227" s="38">
        <v>905</v>
      </c>
      <c r="D227" s="13" t="s">
        <v>15</v>
      </c>
      <c r="E227" s="13" t="s">
        <v>26</v>
      </c>
      <c r="F227" s="13">
        <v>6210100</v>
      </c>
      <c r="G227" s="33"/>
      <c r="H227" s="34">
        <f>H228</f>
        <v>472.7</v>
      </c>
    </row>
    <row r="228" spans="1:8" ht="31.5" hidden="1" x14ac:dyDescent="0.2">
      <c r="A228" s="7"/>
      <c r="B228" s="5" t="s">
        <v>16</v>
      </c>
      <c r="C228" s="13">
        <v>905</v>
      </c>
      <c r="D228" s="13" t="s">
        <v>15</v>
      </c>
      <c r="E228" s="13" t="s">
        <v>26</v>
      </c>
      <c r="F228" s="13">
        <v>6210100</v>
      </c>
      <c r="G228" s="33" t="s">
        <v>17</v>
      </c>
      <c r="H228" s="34">
        <f>H229</f>
        <v>472.7</v>
      </c>
    </row>
    <row r="229" spans="1:8" ht="15.75" hidden="1" x14ac:dyDescent="0.2">
      <c r="A229" s="7"/>
      <c r="B229" s="8" t="s">
        <v>18</v>
      </c>
      <c r="C229" s="13">
        <v>905</v>
      </c>
      <c r="D229" s="13" t="s">
        <v>15</v>
      </c>
      <c r="E229" s="13" t="s">
        <v>26</v>
      </c>
      <c r="F229" s="13">
        <v>6210100</v>
      </c>
      <c r="G229" s="33" t="s">
        <v>19</v>
      </c>
      <c r="H229" s="34">
        <v>472.7</v>
      </c>
    </row>
    <row r="230" spans="1:8" ht="15.75" hidden="1" x14ac:dyDescent="0.2">
      <c r="A230" s="7"/>
      <c r="B230" s="9" t="s">
        <v>125</v>
      </c>
      <c r="C230" s="13">
        <v>905</v>
      </c>
      <c r="D230" s="13" t="s">
        <v>15</v>
      </c>
      <c r="E230" s="13" t="s">
        <v>26</v>
      </c>
      <c r="F230" s="13">
        <v>6210300</v>
      </c>
      <c r="G230" s="33"/>
      <c r="H230" s="34">
        <f>H231</f>
        <v>777.9</v>
      </c>
    </row>
    <row r="231" spans="1:8" ht="31.5" hidden="1" x14ac:dyDescent="0.2">
      <c r="A231" s="7"/>
      <c r="B231" s="5" t="s">
        <v>16</v>
      </c>
      <c r="C231" s="13">
        <v>905</v>
      </c>
      <c r="D231" s="13" t="s">
        <v>15</v>
      </c>
      <c r="E231" s="13" t="s">
        <v>26</v>
      </c>
      <c r="F231" s="13">
        <v>6210300</v>
      </c>
      <c r="G231" s="33" t="s">
        <v>17</v>
      </c>
      <c r="H231" s="34">
        <f>H232</f>
        <v>777.9</v>
      </c>
    </row>
    <row r="232" spans="1:8" ht="15.75" hidden="1" x14ac:dyDescent="0.2">
      <c r="A232" s="7"/>
      <c r="B232" s="8" t="s">
        <v>18</v>
      </c>
      <c r="C232" s="13">
        <v>905</v>
      </c>
      <c r="D232" s="13" t="s">
        <v>15</v>
      </c>
      <c r="E232" s="13" t="s">
        <v>26</v>
      </c>
      <c r="F232" s="13">
        <v>6210300</v>
      </c>
      <c r="G232" s="33" t="s">
        <v>19</v>
      </c>
      <c r="H232" s="34">
        <f>H235+H238+H241+H244</f>
        <v>777.9</v>
      </c>
    </row>
    <row r="233" spans="1:8" ht="47.25" hidden="1" x14ac:dyDescent="0.2">
      <c r="A233" s="7"/>
      <c r="B233" s="9" t="s">
        <v>97</v>
      </c>
      <c r="C233" s="13">
        <v>905</v>
      </c>
      <c r="D233" s="13" t="s">
        <v>15</v>
      </c>
      <c r="E233" s="13" t="s">
        <v>26</v>
      </c>
      <c r="F233" s="13">
        <v>6210301</v>
      </c>
      <c r="G233" s="33"/>
      <c r="H233" s="34">
        <f>H234</f>
        <v>630.9</v>
      </c>
    </row>
    <row r="234" spans="1:8" ht="31.5" hidden="1" x14ac:dyDescent="0.2">
      <c r="A234" s="7"/>
      <c r="B234" s="5" t="s">
        <v>16</v>
      </c>
      <c r="C234" s="13">
        <v>905</v>
      </c>
      <c r="D234" s="13" t="s">
        <v>15</v>
      </c>
      <c r="E234" s="13" t="s">
        <v>26</v>
      </c>
      <c r="F234" s="13">
        <v>6210301</v>
      </c>
      <c r="G234" s="33" t="s">
        <v>17</v>
      </c>
      <c r="H234" s="34">
        <f>H235</f>
        <v>630.9</v>
      </c>
    </row>
    <row r="235" spans="1:8" ht="15.75" hidden="1" x14ac:dyDescent="0.2">
      <c r="A235" s="7"/>
      <c r="B235" s="8" t="s">
        <v>18</v>
      </c>
      <c r="C235" s="13">
        <v>905</v>
      </c>
      <c r="D235" s="13" t="s">
        <v>15</v>
      </c>
      <c r="E235" s="13" t="s">
        <v>26</v>
      </c>
      <c r="F235" s="13">
        <v>6210301</v>
      </c>
      <c r="G235" s="33" t="s">
        <v>19</v>
      </c>
      <c r="H235" s="34">
        <v>630.9</v>
      </c>
    </row>
    <row r="236" spans="1:8" ht="15.75" hidden="1" x14ac:dyDescent="0.2">
      <c r="A236" s="7"/>
      <c r="B236" s="9" t="s">
        <v>122</v>
      </c>
      <c r="C236" s="13">
        <v>905</v>
      </c>
      <c r="D236" s="13" t="s">
        <v>15</v>
      </c>
      <c r="E236" s="13" t="s">
        <v>26</v>
      </c>
      <c r="F236" s="13">
        <v>6210302</v>
      </c>
      <c r="G236" s="33"/>
      <c r="H236" s="34">
        <f>H237</f>
        <v>52</v>
      </c>
    </row>
    <row r="237" spans="1:8" ht="31.5" hidden="1" x14ac:dyDescent="0.2">
      <c r="A237" s="7"/>
      <c r="B237" s="5" t="s">
        <v>16</v>
      </c>
      <c r="C237" s="13">
        <v>905</v>
      </c>
      <c r="D237" s="13" t="s">
        <v>15</v>
      </c>
      <c r="E237" s="13" t="s">
        <v>26</v>
      </c>
      <c r="F237" s="13">
        <v>6210302</v>
      </c>
      <c r="G237" s="33" t="s">
        <v>17</v>
      </c>
      <c r="H237" s="34">
        <f>H238</f>
        <v>52</v>
      </c>
    </row>
    <row r="238" spans="1:8" ht="15.75" hidden="1" x14ac:dyDescent="0.2">
      <c r="A238" s="7"/>
      <c r="B238" s="8" t="s">
        <v>18</v>
      </c>
      <c r="C238" s="13">
        <v>905</v>
      </c>
      <c r="D238" s="13" t="s">
        <v>15</v>
      </c>
      <c r="E238" s="13" t="s">
        <v>26</v>
      </c>
      <c r="F238" s="13">
        <v>6210302</v>
      </c>
      <c r="G238" s="33" t="s">
        <v>19</v>
      </c>
      <c r="H238" s="34">
        <v>52</v>
      </c>
    </row>
    <row r="239" spans="1:8" ht="15.75" hidden="1" x14ac:dyDescent="0.2">
      <c r="A239" s="7"/>
      <c r="B239" s="9" t="s">
        <v>123</v>
      </c>
      <c r="C239" s="13">
        <v>905</v>
      </c>
      <c r="D239" s="13" t="s">
        <v>15</v>
      </c>
      <c r="E239" s="13" t="s">
        <v>26</v>
      </c>
      <c r="F239" s="13">
        <v>6210303</v>
      </c>
      <c r="G239" s="33"/>
      <c r="H239" s="34">
        <f>H240</f>
        <v>25</v>
      </c>
    </row>
    <row r="240" spans="1:8" ht="19.5" hidden="1" customHeight="1" x14ac:dyDescent="0.2">
      <c r="A240" s="7"/>
      <c r="B240" s="5" t="s">
        <v>16</v>
      </c>
      <c r="C240" s="13">
        <v>905</v>
      </c>
      <c r="D240" s="13" t="s">
        <v>15</v>
      </c>
      <c r="E240" s="13" t="s">
        <v>26</v>
      </c>
      <c r="F240" s="13">
        <v>6210303</v>
      </c>
      <c r="G240" s="33" t="s">
        <v>17</v>
      </c>
      <c r="H240" s="34">
        <f>H241</f>
        <v>25</v>
      </c>
    </row>
    <row r="241" spans="1:11" ht="18" hidden="1" customHeight="1" x14ac:dyDescent="0.2">
      <c r="A241" s="7"/>
      <c r="B241" s="8" t="s">
        <v>18</v>
      </c>
      <c r="C241" s="13">
        <v>905</v>
      </c>
      <c r="D241" s="13" t="s">
        <v>15</v>
      </c>
      <c r="E241" s="13" t="s">
        <v>26</v>
      </c>
      <c r="F241" s="13">
        <v>6210303</v>
      </c>
      <c r="G241" s="33" t="s">
        <v>19</v>
      </c>
      <c r="H241" s="34">
        <v>25</v>
      </c>
    </row>
    <row r="242" spans="1:11" ht="18" hidden="1" customHeight="1" x14ac:dyDescent="0.2">
      <c r="A242" s="7"/>
      <c r="B242" s="9" t="s">
        <v>124</v>
      </c>
      <c r="C242" s="13">
        <v>905</v>
      </c>
      <c r="D242" s="13" t="s">
        <v>15</v>
      </c>
      <c r="E242" s="13" t="s">
        <v>26</v>
      </c>
      <c r="F242" s="13">
        <v>6210304</v>
      </c>
      <c r="G242" s="33"/>
      <c r="H242" s="34">
        <f>H243</f>
        <v>70</v>
      </c>
    </row>
    <row r="243" spans="1:11" ht="31.5" hidden="1" x14ac:dyDescent="0.2">
      <c r="A243" s="7"/>
      <c r="B243" s="5" t="s">
        <v>16</v>
      </c>
      <c r="C243" s="13">
        <v>905</v>
      </c>
      <c r="D243" s="13" t="s">
        <v>15</v>
      </c>
      <c r="E243" s="13" t="s">
        <v>26</v>
      </c>
      <c r="F243" s="13">
        <v>6210304</v>
      </c>
      <c r="G243" s="33" t="s">
        <v>17</v>
      </c>
      <c r="H243" s="34">
        <f>H244</f>
        <v>70</v>
      </c>
    </row>
    <row r="244" spans="1:11" ht="15.75" hidden="1" x14ac:dyDescent="0.2">
      <c r="A244" s="7"/>
      <c r="B244" s="8" t="s">
        <v>18</v>
      </c>
      <c r="C244" s="13">
        <v>905</v>
      </c>
      <c r="D244" s="13" t="s">
        <v>15</v>
      </c>
      <c r="E244" s="13" t="s">
        <v>26</v>
      </c>
      <c r="F244" s="13">
        <v>6210304</v>
      </c>
      <c r="G244" s="33" t="s">
        <v>19</v>
      </c>
      <c r="H244" s="34">
        <v>70</v>
      </c>
    </row>
    <row r="245" spans="1:11" ht="31.5" hidden="1" x14ac:dyDescent="0.2">
      <c r="A245" s="7"/>
      <c r="B245" s="5" t="s">
        <v>98</v>
      </c>
      <c r="C245" s="13">
        <v>905</v>
      </c>
      <c r="D245" s="13" t="s">
        <v>15</v>
      </c>
      <c r="E245" s="13" t="s">
        <v>26</v>
      </c>
      <c r="F245" s="13">
        <v>6210460</v>
      </c>
      <c r="G245" s="33"/>
      <c r="H245" s="34">
        <f>H246</f>
        <v>6706.8</v>
      </c>
    </row>
    <row r="246" spans="1:11" ht="31.5" hidden="1" x14ac:dyDescent="0.2">
      <c r="A246" s="7"/>
      <c r="B246" s="5" t="s">
        <v>16</v>
      </c>
      <c r="C246" s="13">
        <v>905</v>
      </c>
      <c r="D246" s="13" t="s">
        <v>15</v>
      </c>
      <c r="E246" s="13" t="s">
        <v>26</v>
      </c>
      <c r="F246" s="13">
        <v>6210460</v>
      </c>
      <c r="G246" s="33">
        <v>600</v>
      </c>
      <c r="H246" s="34">
        <f>H247+H248</f>
        <v>6706.8</v>
      </c>
    </row>
    <row r="247" spans="1:11" ht="47.25" hidden="1" x14ac:dyDescent="0.2">
      <c r="A247" s="7"/>
      <c r="B247" s="5" t="s">
        <v>22</v>
      </c>
      <c r="C247" s="13">
        <v>905</v>
      </c>
      <c r="D247" s="13" t="s">
        <v>15</v>
      </c>
      <c r="E247" s="13" t="s">
        <v>26</v>
      </c>
      <c r="F247" s="13">
        <v>6210460</v>
      </c>
      <c r="G247" s="33">
        <v>611</v>
      </c>
      <c r="H247" s="34">
        <v>6576.7</v>
      </c>
    </row>
    <row r="248" spans="1:11" ht="15.75" hidden="1" x14ac:dyDescent="0.2">
      <c r="A248" s="7"/>
      <c r="B248" s="5" t="s">
        <v>18</v>
      </c>
      <c r="C248" s="13">
        <v>905</v>
      </c>
      <c r="D248" s="13" t="s">
        <v>15</v>
      </c>
      <c r="E248" s="13" t="s">
        <v>26</v>
      </c>
      <c r="F248" s="13">
        <v>6210460</v>
      </c>
      <c r="G248" s="33">
        <v>612</v>
      </c>
      <c r="H248" s="34">
        <v>130.1</v>
      </c>
    </row>
    <row r="249" spans="1:11" ht="31.5" hidden="1" x14ac:dyDescent="0.2">
      <c r="A249" s="35" t="s">
        <v>0</v>
      </c>
      <c r="B249" s="6" t="s">
        <v>51</v>
      </c>
      <c r="C249" s="13">
        <v>905</v>
      </c>
      <c r="D249" s="13" t="s">
        <v>15</v>
      </c>
      <c r="E249" s="13" t="s">
        <v>26</v>
      </c>
      <c r="F249" s="13">
        <v>6216000</v>
      </c>
      <c r="G249" s="33" t="s">
        <v>0</v>
      </c>
      <c r="H249" s="34">
        <f>H250</f>
        <v>49740</v>
      </c>
    </row>
    <row r="250" spans="1:11" ht="18.75" hidden="1" customHeight="1" x14ac:dyDescent="0.2">
      <c r="A250" s="35" t="s">
        <v>0</v>
      </c>
      <c r="B250" s="5" t="s">
        <v>118</v>
      </c>
      <c r="C250" s="13">
        <v>905</v>
      </c>
      <c r="D250" s="13" t="s">
        <v>15</v>
      </c>
      <c r="E250" s="13" t="s">
        <v>26</v>
      </c>
      <c r="F250" s="13">
        <v>6216006</v>
      </c>
      <c r="G250" s="33" t="s">
        <v>0</v>
      </c>
      <c r="H250" s="34">
        <f>H251</f>
        <v>49740</v>
      </c>
    </row>
    <row r="251" spans="1:11" ht="31.5" hidden="1" x14ac:dyDescent="0.2">
      <c r="A251" s="3" t="s">
        <v>0</v>
      </c>
      <c r="B251" s="5" t="s">
        <v>16</v>
      </c>
      <c r="C251" s="13">
        <v>905</v>
      </c>
      <c r="D251" s="13" t="s">
        <v>15</v>
      </c>
      <c r="E251" s="13" t="s">
        <v>26</v>
      </c>
      <c r="F251" s="13">
        <v>6216006</v>
      </c>
      <c r="G251" s="33">
        <v>600</v>
      </c>
      <c r="H251" s="34">
        <f>H252</f>
        <v>49740</v>
      </c>
    </row>
    <row r="252" spans="1:11" ht="47.25" hidden="1" x14ac:dyDescent="0.2">
      <c r="A252" s="3" t="s">
        <v>0</v>
      </c>
      <c r="B252" s="8" t="s">
        <v>22</v>
      </c>
      <c r="C252" s="13">
        <v>905</v>
      </c>
      <c r="D252" s="39" t="s">
        <v>15</v>
      </c>
      <c r="E252" s="39" t="s">
        <v>26</v>
      </c>
      <c r="F252" s="39">
        <v>6216006</v>
      </c>
      <c r="G252" s="33">
        <v>611</v>
      </c>
      <c r="H252" s="41">
        <v>49740</v>
      </c>
    </row>
    <row r="253" spans="1:11" ht="15.75" x14ac:dyDescent="0.2">
      <c r="A253" s="37" t="s">
        <v>0</v>
      </c>
      <c r="B253" s="11" t="s">
        <v>48</v>
      </c>
      <c r="C253" s="59">
        <v>902</v>
      </c>
      <c r="D253" s="24" t="s">
        <v>15</v>
      </c>
      <c r="E253" s="24" t="s">
        <v>37</v>
      </c>
      <c r="F253" s="24" t="s">
        <v>0</v>
      </c>
      <c r="G253" s="96" t="s">
        <v>0</v>
      </c>
      <c r="H253" s="43">
        <v>290718.96010000003</v>
      </c>
      <c r="I253" s="89">
        <v>285993.58149999997</v>
      </c>
      <c r="J253" s="148">
        <f>SUM(I253-H253)</f>
        <v>-4725.3786000000546</v>
      </c>
      <c r="K253" s="89">
        <f>SUM(I253/H253*100)</f>
        <v>98.374588778669732</v>
      </c>
    </row>
    <row r="254" spans="1:11" ht="31.5" hidden="1" x14ac:dyDescent="0.2">
      <c r="A254" s="37" t="s">
        <v>0</v>
      </c>
      <c r="B254" s="75" t="s">
        <v>94</v>
      </c>
      <c r="C254" s="38">
        <v>902</v>
      </c>
      <c r="D254" s="45" t="s">
        <v>15</v>
      </c>
      <c r="E254" s="45" t="s">
        <v>37</v>
      </c>
      <c r="F254" s="45">
        <v>6300000</v>
      </c>
      <c r="G254" s="33" t="s">
        <v>0</v>
      </c>
      <c r="H254" s="46">
        <v>8521.1</v>
      </c>
    </row>
    <row r="255" spans="1:11" ht="31.5" hidden="1" x14ac:dyDescent="0.2">
      <c r="A255" s="3" t="s">
        <v>0</v>
      </c>
      <c r="B255" s="6" t="s">
        <v>95</v>
      </c>
      <c r="C255" s="13">
        <v>902</v>
      </c>
      <c r="D255" s="13" t="s">
        <v>15</v>
      </c>
      <c r="E255" s="13" t="s">
        <v>37</v>
      </c>
      <c r="F255" s="13">
        <v>6350000</v>
      </c>
      <c r="G255" s="33" t="s">
        <v>0</v>
      </c>
      <c r="H255" s="34">
        <v>8521.1</v>
      </c>
    </row>
    <row r="256" spans="1:11" ht="19.5" hidden="1" customHeight="1" x14ac:dyDescent="0.2">
      <c r="A256" s="3" t="s">
        <v>0</v>
      </c>
      <c r="B256" s="5" t="s">
        <v>96</v>
      </c>
      <c r="C256" s="13">
        <v>902</v>
      </c>
      <c r="D256" s="13" t="s">
        <v>15</v>
      </c>
      <c r="E256" s="13" t="s">
        <v>37</v>
      </c>
      <c r="F256" s="13">
        <v>6350100</v>
      </c>
      <c r="G256" s="33" t="s">
        <v>0</v>
      </c>
      <c r="H256" s="34">
        <v>120.9</v>
      </c>
    </row>
    <row r="257" spans="1:8" ht="31.5" hidden="1" x14ac:dyDescent="0.2">
      <c r="A257" s="3" t="s">
        <v>0</v>
      </c>
      <c r="B257" s="5" t="s">
        <v>16</v>
      </c>
      <c r="C257" s="13">
        <v>902</v>
      </c>
      <c r="D257" s="13" t="s">
        <v>15</v>
      </c>
      <c r="E257" s="13" t="s">
        <v>37</v>
      </c>
      <c r="F257" s="13">
        <v>6350100</v>
      </c>
      <c r="G257" s="33" t="s">
        <v>17</v>
      </c>
      <c r="H257" s="34">
        <v>120.9</v>
      </c>
    </row>
    <row r="258" spans="1:8" ht="15.75" hidden="1" x14ac:dyDescent="0.2">
      <c r="A258" s="3" t="s">
        <v>0</v>
      </c>
      <c r="B258" s="5" t="s">
        <v>18</v>
      </c>
      <c r="C258" s="13">
        <v>902</v>
      </c>
      <c r="D258" s="13" t="s">
        <v>15</v>
      </c>
      <c r="E258" s="13" t="s">
        <v>37</v>
      </c>
      <c r="F258" s="13">
        <v>6350100</v>
      </c>
      <c r="G258" s="33" t="s">
        <v>19</v>
      </c>
      <c r="H258" s="34">
        <v>120.9</v>
      </c>
    </row>
    <row r="259" spans="1:8" ht="47.25" hidden="1" x14ac:dyDescent="0.2">
      <c r="A259" s="3" t="s">
        <v>0</v>
      </c>
      <c r="B259" s="29" t="s">
        <v>97</v>
      </c>
      <c r="C259" s="13">
        <v>902</v>
      </c>
      <c r="D259" s="13" t="s">
        <v>15</v>
      </c>
      <c r="E259" s="13" t="s">
        <v>37</v>
      </c>
      <c r="F259" s="13">
        <v>6350200</v>
      </c>
      <c r="G259" s="33" t="s">
        <v>0</v>
      </c>
      <c r="H259" s="34">
        <v>51</v>
      </c>
    </row>
    <row r="260" spans="1:8" ht="31.5" hidden="1" x14ac:dyDescent="0.2">
      <c r="A260" s="3" t="s">
        <v>0</v>
      </c>
      <c r="B260" s="5" t="s">
        <v>16</v>
      </c>
      <c r="C260" s="13">
        <v>902</v>
      </c>
      <c r="D260" s="13" t="s">
        <v>15</v>
      </c>
      <c r="E260" s="13" t="s">
        <v>37</v>
      </c>
      <c r="F260" s="13">
        <v>6350200</v>
      </c>
      <c r="G260" s="33" t="s">
        <v>17</v>
      </c>
      <c r="H260" s="34">
        <v>51</v>
      </c>
    </row>
    <row r="261" spans="1:8" ht="15.75" hidden="1" x14ac:dyDescent="0.2">
      <c r="A261" s="35" t="s">
        <v>0</v>
      </c>
      <c r="B261" s="5" t="s">
        <v>18</v>
      </c>
      <c r="C261" s="13">
        <v>902</v>
      </c>
      <c r="D261" s="13" t="s">
        <v>15</v>
      </c>
      <c r="E261" s="13" t="s">
        <v>37</v>
      </c>
      <c r="F261" s="13">
        <v>6350200</v>
      </c>
      <c r="G261" s="33" t="s">
        <v>19</v>
      </c>
      <c r="H261" s="34">
        <v>51</v>
      </c>
    </row>
    <row r="262" spans="1:8" ht="31.5" hidden="1" x14ac:dyDescent="0.2">
      <c r="A262" s="3" t="s">
        <v>0</v>
      </c>
      <c r="B262" s="5" t="s">
        <v>98</v>
      </c>
      <c r="C262" s="13">
        <v>902</v>
      </c>
      <c r="D262" s="13" t="s">
        <v>15</v>
      </c>
      <c r="E262" s="13" t="s">
        <v>37</v>
      </c>
      <c r="F262" s="13">
        <v>6350360</v>
      </c>
      <c r="G262" s="33" t="s">
        <v>0</v>
      </c>
      <c r="H262" s="34">
        <v>8349.2000000000007</v>
      </c>
    </row>
    <row r="263" spans="1:8" ht="31.5" hidden="1" x14ac:dyDescent="0.2">
      <c r="A263" s="3" t="s">
        <v>0</v>
      </c>
      <c r="B263" s="5" t="s">
        <v>16</v>
      </c>
      <c r="C263" s="13">
        <v>902</v>
      </c>
      <c r="D263" s="13" t="s">
        <v>15</v>
      </c>
      <c r="E263" s="13" t="s">
        <v>37</v>
      </c>
      <c r="F263" s="13">
        <v>6350360</v>
      </c>
      <c r="G263" s="33" t="s">
        <v>17</v>
      </c>
      <c r="H263" s="34">
        <v>8349.2000000000007</v>
      </c>
    </row>
    <row r="264" spans="1:8" ht="47.25" hidden="1" x14ac:dyDescent="0.2">
      <c r="A264" s="3" t="s">
        <v>0</v>
      </c>
      <c r="B264" s="5" t="s">
        <v>22</v>
      </c>
      <c r="C264" s="13">
        <v>902</v>
      </c>
      <c r="D264" s="13" t="s">
        <v>15</v>
      </c>
      <c r="E264" s="13" t="s">
        <v>37</v>
      </c>
      <c r="F264" s="13">
        <v>6350360</v>
      </c>
      <c r="G264" s="33" t="s">
        <v>23</v>
      </c>
      <c r="H264" s="34">
        <v>8349.2000000000007</v>
      </c>
    </row>
    <row r="265" spans="1:8" ht="31.5" hidden="1" x14ac:dyDescent="0.2">
      <c r="A265" s="3" t="s">
        <v>0</v>
      </c>
      <c r="B265" s="10" t="s">
        <v>116</v>
      </c>
      <c r="C265" s="13">
        <v>905</v>
      </c>
      <c r="D265" s="13" t="s">
        <v>15</v>
      </c>
      <c r="E265" s="13" t="s">
        <v>37</v>
      </c>
      <c r="F265" s="13">
        <v>6200000</v>
      </c>
      <c r="G265" s="33" t="s">
        <v>0</v>
      </c>
      <c r="H265" s="34">
        <v>160877.20000000001</v>
      </c>
    </row>
    <row r="266" spans="1:8" ht="15.75" hidden="1" x14ac:dyDescent="0.2">
      <c r="A266" s="35" t="s">
        <v>0</v>
      </c>
      <c r="B266" s="5" t="s">
        <v>120</v>
      </c>
      <c r="C266" s="13">
        <v>905</v>
      </c>
      <c r="D266" s="13" t="s">
        <v>15</v>
      </c>
      <c r="E266" s="13" t="s">
        <v>37</v>
      </c>
      <c r="F266" s="13">
        <v>6220000</v>
      </c>
      <c r="G266" s="33" t="s">
        <v>0</v>
      </c>
      <c r="H266" s="34">
        <v>152232</v>
      </c>
    </row>
    <row r="267" spans="1:8" ht="31.5" hidden="1" x14ac:dyDescent="0.2">
      <c r="A267" s="35" t="s">
        <v>0</v>
      </c>
      <c r="B267" s="9" t="s">
        <v>119</v>
      </c>
      <c r="C267" s="13">
        <v>905</v>
      </c>
      <c r="D267" s="13" t="s">
        <v>15</v>
      </c>
      <c r="E267" s="13" t="s">
        <v>37</v>
      </c>
      <c r="F267" s="13">
        <v>6220100</v>
      </c>
      <c r="G267" s="33" t="s">
        <v>0</v>
      </c>
      <c r="H267" s="34">
        <v>433.4</v>
      </c>
    </row>
    <row r="268" spans="1:8" ht="31.5" hidden="1" x14ac:dyDescent="0.2">
      <c r="A268" s="3" t="s">
        <v>0</v>
      </c>
      <c r="B268" s="5" t="s">
        <v>16</v>
      </c>
      <c r="C268" s="13">
        <v>905</v>
      </c>
      <c r="D268" s="13" t="s">
        <v>15</v>
      </c>
      <c r="E268" s="13" t="s">
        <v>37</v>
      </c>
      <c r="F268" s="13">
        <v>6220100</v>
      </c>
      <c r="G268" s="33">
        <v>600</v>
      </c>
      <c r="H268" s="34">
        <v>433.4</v>
      </c>
    </row>
    <row r="269" spans="1:8" ht="15.75" hidden="1" x14ac:dyDescent="0.2">
      <c r="A269" s="3" t="s">
        <v>0</v>
      </c>
      <c r="B269" s="5" t="s">
        <v>18</v>
      </c>
      <c r="C269" s="13">
        <v>905</v>
      </c>
      <c r="D269" s="13" t="s">
        <v>15</v>
      </c>
      <c r="E269" s="13" t="s">
        <v>37</v>
      </c>
      <c r="F269" s="13">
        <v>6220100</v>
      </c>
      <c r="G269" s="33">
        <v>612</v>
      </c>
      <c r="H269" s="34">
        <v>433.4</v>
      </c>
    </row>
    <row r="270" spans="1:8" ht="31.5" hidden="1" x14ac:dyDescent="0.2">
      <c r="A270" s="3"/>
      <c r="B270" s="5" t="s">
        <v>121</v>
      </c>
      <c r="C270" s="13">
        <v>905</v>
      </c>
      <c r="D270" s="13" t="s">
        <v>15</v>
      </c>
      <c r="E270" s="13" t="s">
        <v>37</v>
      </c>
      <c r="F270" s="13">
        <v>6220300</v>
      </c>
      <c r="G270" s="33"/>
      <c r="H270" s="34">
        <v>1407.7</v>
      </c>
    </row>
    <row r="271" spans="1:8" ht="19.5" hidden="1" customHeight="1" x14ac:dyDescent="0.2">
      <c r="A271" s="3"/>
      <c r="B271" s="5" t="s">
        <v>16</v>
      </c>
      <c r="C271" s="13">
        <v>905</v>
      </c>
      <c r="D271" s="13" t="s">
        <v>15</v>
      </c>
      <c r="E271" s="13" t="s">
        <v>37</v>
      </c>
      <c r="F271" s="13">
        <v>6220300</v>
      </c>
      <c r="G271" s="33">
        <v>600</v>
      </c>
      <c r="H271" s="34">
        <v>1407.7</v>
      </c>
    </row>
    <row r="272" spans="1:8" ht="15.75" hidden="1" x14ac:dyDescent="0.2">
      <c r="A272" s="3"/>
      <c r="B272" s="5" t="s">
        <v>18</v>
      </c>
      <c r="C272" s="13">
        <v>905</v>
      </c>
      <c r="D272" s="13" t="s">
        <v>15</v>
      </c>
      <c r="E272" s="13" t="s">
        <v>37</v>
      </c>
      <c r="F272" s="13">
        <v>6220300</v>
      </c>
      <c r="G272" s="33">
        <v>612</v>
      </c>
      <c r="H272" s="34">
        <v>1407.7</v>
      </c>
    </row>
    <row r="273" spans="1:8" ht="15.75" hidden="1" x14ac:dyDescent="0.2">
      <c r="A273" s="3"/>
      <c r="B273" s="8" t="s">
        <v>126</v>
      </c>
      <c r="C273" s="13">
        <v>905</v>
      </c>
      <c r="D273" s="13" t="s">
        <v>15</v>
      </c>
      <c r="E273" s="13" t="s">
        <v>37</v>
      </c>
      <c r="F273" s="13">
        <v>6220500</v>
      </c>
      <c r="G273" s="33"/>
      <c r="H273" s="34">
        <v>272.60000000000002</v>
      </c>
    </row>
    <row r="274" spans="1:8" ht="17.25" hidden="1" customHeight="1" x14ac:dyDescent="0.2">
      <c r="A274" s="7"/>
      <c r="B274" s="5" t="s">
        <v>16</v>
      </c>
      <c r="C274" s="13">
        <v>905</v>
      </c>
      <c r="D274" s="13" t="s">
        <v>15</v>
      </c>
      <c r="E274" s="13" t="s">
        <v>37</v>
      </c>
      <c r="F274" s="13">
        <v>6220500</v>
      </c>
      <c r="G274" s="33">
        <v>600</v>
      </c>
      <c r="H274" s="34">
        <v>272.60000000000002</v>
      </c>
    </row>
    <row r="275" spans="1:8" ht="15.75" hidden="1" x14ac:dyDescent="0.2">
      <c r="A275" s="7"/>
      <c r="B275" s="5" t="s">
        <v>18</v>
      </c>
      <c r="C275" s="13">
        <v>905</v>
      </c>
      <c r="D275" s="13" t="s">
        <v>15</v>
      </c>
      <c r="E275" s="13" t="s">
        <v>37</v>
      </c>
      <c r="F275" s="13">
        <v>6220500</v>
      </c>
      <c r="G275" s="33">
        <v>612</v>
      </c>
      <c r="H275" s="34">
        <v>272.60000000000002</v>
      </c>
    </row>
    <row r="276" spans="1:8" ht="31.5" hidden="1" x14ac:dyDescent="0.2">
      <c r="A276" s="7"/>
      <c r="B276" s="9" t="s">
        <v>127</v>
      </c>
      <c r="C276" s="13">
        <v>905</v>
      </c>
      <c r="D276" s="13" t="s">
        <v>15</v>
      </c>
      <c r="E276" s="13" t="s">
        <v>37</v>
      </c>
      <c r="F276" s="13">
        <v>6220501</v>
      </c>
      <c r="G276" s="33" t="s">
        <v>0</v>
      </c>
      <c r="H276" s="34">
        <v>160.6</v>
      </c>
    </row>
    <row r="277" spans="1:8" ht="31.5" hidden="1" x14ac:dyDescent="0.2">
      <c r="A277" s="7"/>
      <c r="B277" s="5" t="s">
        <v>16</v>
      </c>
      <c r="C277" s="13">
        <v>905</v>
      </c>
      <c r="D277" s="13" t="s">
        <v>15</v>
      </c>
      <c r="E277" s="13" t="s">
        <v>37</v>
      </c>
      <c r="F277" s="13">
        <v>6220501</v>
      </c>
      <c r="G277" s="33">
        <v>600</v>
      </c>
      <c r="H277" s="34">
        <v>160.6</v>
      </c>
    </row>
    <row r="278" spans="1:8" ht="15.75" hidden="1" x14ac:dyDescent="0.2">
      <c r="A278" s="7"/>
      <c r="B278" s="5" t="s">
        <v>18</v>
      </c>
      <c r="C278" s="13">
        <v>905</v>
      </c>
      <c r="D278" s="13" t="s">
        <v>15</v>
      </c>
      <c r="E278" s="13" t="s">
        <v>37</v>
      </c>
      <c r="F278" s="13">
        <v>6220501</v>
      </c>
      <c r="G278" s="33">
        <v>612</v>
      </c>
      <c r="H278" s="34">
        <v>160.6</v>
      </c>
    </row>
    <row r="279" spans="1:8" ht="47.25" hidden="1" x14ac:dyDescent="0.2">
      <c r="A279" s="7"/>
      <c r="B279" s="9" t="s">
        <v>128</v>
      </c>
      <c r="C279" s="13">
        <v>905</v>
      </c>
      <c r="D279" s="13" t="s">
        <v>15</v>
      </c>
      <c r="E279" s="13" t="s">
        <v>37</v>
      </c>
      <c r="F279" s="13">
        <v>6220502</v>
      </c>
      <c r="G279" s="33" t="s">
        <v>0</v>
      </c>
      <c r="H279" s="34">
        <v>64.900000000000006</v>
      </c>
    </row>
    <row r="280" spans="1:8" ht="31.5" hidden="1" x14ac:dyDescent="0.2">
      <c r="A280" s="7"/>
      <c r="B280" s="5" t="s">
        <v>16</v>
      </c>
      <c r="C280" s="13">
        <v>905</v>
      </c>
      <c r="D280" s="13" t="s">
        <v>15</v>
      </c>
      <c r="E280" s="13" t="s">
        <v>37</v>
      </c>
      <c r="F280" s="13">
        <v>6220502</v>
      </c>
      <c r="G280" s="33">
        <v>600</v>
      </c>
      <c r="H280" s="34">
        <v>64.900000000000006</v>
      </c>
    </row>
    <row r="281" spans="1:8" ht="19.5" hidden="1" customHeight="1" x14ac:dyDescent="0.2">
      <c r="A281" s="7"/>
      <c r="B281" s="5" t="s">
        <v>18</v>
      </c>
      <c r="C281" s="13">
        <v>905</v>
      </c>
      <c r="D281" s="13" t="s">
        <v>15</v>
      </c>
      <c r="E281" s="13" t="s">
        <v>37</v>
      </c>
      <c r="F281" s="13">
        <v>6220502</v>
      </c>
      <c r="G281" s="33">
        <v>612</v>
      </c>
      <c r="H281" s="34">
        <v>64.900000000000006</v>
      </c>
    </row>
    <row r="282" spans="1:8" ht="47.25" hidden="1" x14ac:dyDescent="0.2">
      <c r="A282" s="7"/>
      <c r="B282" s="9" t="s">
        <v>129</v>
      </c>
      <c r="C282" s="13">
        <v>905</v>
      </c>
      <c r="D282" s="13" t="s">
        <v>15</v>
      </c>
      <c r="E282" s="13" t="s">
        <v>37</v>
      </c>
      <c r="F282" s="13">
        <v>6220503</v>
      </c>
      <c r="G282" s="33" t="s">
        <v>0</v>
      </c>
      <c r="H282" s="34">
        <v>11.6</v>
      </c>
    </row>
    <row r="283" spans="1:8" ht="31.5" hidden="1" x14ac:dyDescent="0.2">
      <c r="A283" s="7"/>
      <c r="B283" s="5" t="s">
        <v>16</v>
      </c>
      <c r="C283" s="13">
        <v>905</v>
      </c>
      <c r="D283" s="13" t="s">
        <v>15</v>
      </c>
      <c r="E283" s="13" t="s">
        <v>37</v>
      </c>
      <c r="F283" s="13">
        <v>6220503</v>
      </c>
      <c r="G283" s="33">
        <v>600</v>
      </c>
      <c r="H283" s="34">
        <v>11.6</v>
      </c>
    </row>
    <row r="284" spans="1:8" ht="15.75" hidden="1" x14ac:dyDescent="0.2">
      <c r="A284" s="7"/>
      <c r="B284" s="5" t="s">
        <v>18</v>
      </c>
      <c r="C284" s="13">
        <v>905</v>
      </c>
      <c r="D284" s="13" t="s">
        <v>15</v>
      </c>
      <c r="E284" s="13" t="s">
        <v>37</v>
      </c>
      <c r="F284" s="13">
        <v>6220503</v>
      </c>
      <c r="G284" s="33">
        <v>612</v>
      </c>
      <c r="H284" s="34">
        <v>11.6</v>
      </c>
    </row>
    <row r="285" spans="1:8" ht="15.75" hidden="1" x14ac:dyDescent="0.2">
      <c r="A285" s="7"/>
      <c r="B285" s="9" t="s">
        <v>122</v>
      </c>
      <c r="C285" s="13">
        <v>905</v>
      </c>
      <c r="D285" s="13" t="s">
        <v>15</v>
      </c>
      <c r="E285" s="13" t="s">
        <v>37</v>
      </c>
      <c r="F285" s="13">
        <v>6220505</v>
      </c>
      <c r="G285" s="33" t="s">
        <v>0</v>
      </c>
      <c r="H285" s="34">
        <v>35.5</v>
      </c>
    </row>
    <row r="286" spans="1:8" ht="31.5" hidden="1" x14ac:dyDescent="0.2">
      <c r="A286" s="7"/>
      <c r="B286" s="5" t="s">
        <v>16</v>
      </c>
      <c r="C286" s="13">
        <v>905</v>
      </c>
      <c r="D286" s="13" t="s">
        <v>15</v>
      </c>
      <c r="E286" s="13" t="s">
        <v>37</v>
      </c>
      <c r="F286" s="13">
        <v>6220505</v>
      </c>
      <c r="G286" s="33">
        <v>600</v>
      </c>
      <c r="H286" s="34">
        <v>35.5</v>
      </c>
    </row>
    <row r="287" spans="1:8" ht="15.75" hidden="1" x14ac:dyDescent="0.2">
      <c r="A287" s="7"/>
      <c r="B287" s="5" t="s">
        <v>18</v>
      </c>
      <c r="C287" s="13">
        <v>905</v>
      </c>
      <c r="D287" s="13" t="s">
        <v>15</v>
      </c>
      <c r="E287" s="13" t="s">
        <v>37</v>
      </c>
      <c r="F287" s="13">
        <v>6220505</v>
      </c>
      <c r="G287" s="33">
        <v>612</v>
      </c>
      <c r="H287" s="34">
        <v>35.5</v>
      </c>
    </row>
    <row r="288" spans="1:8" ht="18" hidden="1" customHeight="1" x14ac:dyDescent="0.2">
      <c r="A288" s="7"/>
      <c r="B288" s="9" t="s">
        <v>130</v>
      </c>
      <c r="C288" s="13">
        <v>905</v>
      </c>
      <c r="D288" s="13" t="s">
        <v>15</v>
      </c>
      <c r="E288" s="13" t="s">
        <v>37</v>
      </c>
      <c r="F288" s="13">
        <v>6220600</v>
      </c>
      <c r="G288" s="33" t="s">
        <v>0</v>
      </c>
      <c r="H288" s="34">
        <v>219.3</v>
      </c>
    </row>
    <row r="289" spans="1:8" ht="33.75" hidden="1" customHeight="1" x14ac:dyDescent="0.2">
      <c r="A289" s="3"/>
      <c r="B289" s="5" t="s">
        <v>16</v>
      </c>
      <c r="C289" s="13">
        <v>905</v>
      </c>
      <c r="D289" s="13" t="s">
        <v>15</v>
      </c>
      <c r="E289" s="13" t="s">
        <v>37</v>
      </c>
      <c r="F289" s="13">
        <v>6220600</v>
      </c>
      <c r="G289" s="33">
        <v>600</v>
      </c>
      <c r="H289" s="34">
        <v>219.3</v>
      </c>
    </row>
    <row r="290" spans="1:8" ht="15.75" hidden="1" x14ac:dyDescent="0.2">
      <c r="A290" s="3"/>
      <c r="B290" s="5" t="s">
        <v>18</v>
      </c>
      <c r="C290" s="13">
        <v>905</v>
      </c>
      <c r="D290" s="13" t="s">
        <v>15</v>
      </c>
      <c r="E290" s="13" t="s">
        <v>37</v>
      </c>
      <c r="F290" s="13">
        <v>6220600</v>
      </c>
      <c r="G290" s="33">
        <v>612</v>
      </c>
      <c r="H290" s="34">
        <v>219.3</v>
      </c>
    </row>
    <row r="291" spans="1:8" ht="31.5" hidden="1" x14ac:dyDescent="0.2">
      <c r="A291" s="3" t="s">
        <v>0</v>
      </c>
      <c r="B291" s="5" t="s">
        <v>98</v>
      </c>
      <c r="C291" s="13">
        <v>905</v>
      </c>
      <c r="D291" s="13" t="s">
        <v>15</v>
      </c>
      <c r="E291" s="13" t="s">
        <v>37</v>
      </c>
      <c r="F291" s="13">
        <v>6220860</v>
      </c>
      <c r="G291" s="33" t="s">
        <v>0</v>
      </c>
      <c r="H291" s="34">
        <v>17171</v>
      </c>
    </row>
    <row r="292" spans="1:8" ht="31.5" hidden="1" x14ac:dyDescent="0.2">
      <c r="A292" s="3" t="s">
        <v>0</v>
      </c>
      <c r="B292" s="5" t="s">
        <v>16</v>
      </c>
      <c r="C292" s="13">
        <v>905</v>
      </c>
      <c r="D292" s="13" t="s">
        <v>15</v>
      </c>
      <c r="E292" s="13" t="s">
        <v>37</v>
      </c>
      <c r="F292" s="13">
        <v>6220860</v>
      </c>
      <c r="G292" s="33">
        <v>600</v>
      </c>
      <c r="H292" s="34">
        <v>17171</v>
      </c>
    </row>
    <row r="293" spans="1:8" ht="47.25" hidden="1" x14ac:dyDescent="0.2">
      <c r="A293" s="3" t="s">
        <v>0</v>
      </c>
      <c r="B293" s="5" t="s">
        <v>22</v>
      </c>
      <c r="C293" s="13">
        <v>905</v>
      </c>
      <c r="D293" s="13" t="s">
        <v>15</v>
      </c>
      <c r="E293" s="13" t="s">
        <v>37</v>
      </c>
      <c r="F293" s="13">
        <v>6220860</v>
      </c>
      <c r="G293" s="33">
        <v>611</v>
      </c>
      <c r="H293" s="34">
        <v>15969.2</v>
      </c>
    </row>
    <row r="294" spans="1:8" ht="15.75" hidden="1" x14ac:dyDescent="0.2">
      <c r="A294" s="3" t="s">
        <v>0</v>
      </c>
      <c r="B294" s="5" t="s">
        <v>18</v>
      </c>
      <c r="C294" s="13">
        <v>905</v>
      </c>
      <c r="D294" s="13" t="s">
        <v>15</v>
      </c>
      <c r="E294" s="13" t="s">
        <v>37</v>
      </c>
      <c r="F294" s="13">
        <v>6220860</v>
      </c>
      <c r="G294" s="33" t="s">
        <v>19</v>
      </c>
      <c r="H294" s="34">
        <v>1201.8</v>
      </c>
    </row>
    <row r="295" spans="1:8" ht="31.5" hidden="1" x14ac:dyDescent="0.2">
      <c r="A295" s="35" t="s">
        <v>0</v>
      </c>
      <c r="B295" s="5" t="s">
        <v>51</v>
      </c>
      <c r="C295" s="13">
        <v>905</v>
      </c>
      <c r="D295" s="13" t="s">
        <v>15</v>
      </c>
      <c r="E295" s="13" t="s">
        <v>37</v>
      </c>
      <c r="F295" s="13">
        <v>6226000</v>
      </c>
      <c r="G295" s="33" t="s">
        <v>0</v>
      </c>
      <c r="H295" s="34">
        <v>132728</v>
      </c>
    </row>
    <row r="296" spans="1:8" ht="141.75" hidden="1" x14ac:dyDescent="0.2">
      <c r="A296" s="3" t="s">
        <v>0</v>
      </c>
      <c r="B296" s="8" t="s">
        <v>131</v>
      </c>
      <c r="C296" s="13">
        <v>905</v>
      </c>
      <c r="D296" s="13" t="s">
        <v>15</v>
      </c>
      <c r="E296" s="13" t="s">
        <v>37</v>
      </c>
      <c r="F296" s="13">
        <v>6226009</v>
      </c>
      <c r="G296" s="33" t="s">
        <v>0</v>
      </c>
      <c r="H296" s="34">
        <v>132728</v>
      </c>
    </row>
    <row r="297" spans="1:8" ht="31.5" hidden="1" x14ac:dyDescent="0.2">
      <c r="A297" s="7"/>
      <c r="B297" s="5" t="s">
        <v>16</v>
      </c>
      <c r="C297" s="13">
        <v>905</v>
      </c>
      <c r="D297" s="13" t="s">
        <v>15</v>
      </c>
      <c r="E297" s="13" t="s">
        <v>37</v>
      </c>
      <c r="F297" s="13">
        <v>6226009</v>
      </c>
      <c r="G297" s="33">
        <v>600</v>
      </c>
      <c r="H297" s="34">
        <v>132728</v>
      </c>
    </row>
    <row r="298" spans="1:8" ht="47.25" hidden="1" x14ac:dyDescent="0.2">
      <c r="A298" s="7"/>
      <c r="B298" s="5" t="s">
        <v>22</v>
      </c>
      <c r="C298" s="13">
        <v>905</v>
      </c>
      <c r="D298" s="13" t="s">
        <v>15</v>
      </c>
      <c r="E298" s="13" t="s">
        <v>37</v>
      </c>
      <c r="F298" s="13">
        <v>6226009</v>
      </c>
      <c r="G298" s="33">
        <v>611</v>
      </c>
      <c r="H298" s="34">
        <v>132728</v>
      </c>
    </row>
    <row r="299" spans="1:8" ht="15.75" hidden="1" x14ac:dyDescent="0.2">
      <c r="A299" s="7"/>
      <c r="B299" s="9" t="s">
        <v>132</v>
      </c>
      <c r="C299" s="13">
        <v>905</v>
      </c>
      <c r="D299" s="13" t="s">
        <v>15</v>
      </c>
      <c r="E299" s="13" t="s">
        <v>37</v>
      </c>
      <c r="F299" s="13">
        <v>6230000</v>
      </c>
      <c r="G299" s="33"/>
      <c r="H299" s="34">
        <v>8645.1999999999989</v>
      </c>
    </row>
    <row r="300" spans="1:8" ht="15.75" hidden="1" x14ac:dyDescent="0.2">
      <c r="A300" s="7"/>
      <c r="B300" s="9" t="s">
        <v>133</v>
      </c>
      <c r="C300" s="13">
        <v>905</v>
      </c>
      <c r="D300" s="13" t="s">
        <v>15</v>
      </c>
      <c r="E300" s="13" t="s">
        <v>37</v>
      </c>
      <c r="F300" s="13">
        <v>6230100</v>
      </c>
      <c r="G300" s="33"/>
      <c r="H300" s="34">
        <v>54.3</v>
      </c>
    </row>
    <row r="301" spans="1:8" ht="31.5" hidden="1" x14ac:dyDescent="0.2">
      <c r="A301" s="7"/>
      <c r="B301" s="5" t="s">
        <v>16</v>
      </c>
      <c r="C301" s="13">
        <v>905</v>
      </c>
      <c r="D301" s="13" t="s">
        <v>15</v>
      </c>
      <c r="E301" s="13" t="s">
        <v>37</v>
      </c>
      <c r="F301" s="13">
        <v>6230100</v>
      </c>
      <c r="G301" s="33">
        <v>600</v>
      </c>
      <c r="H301" s="34">
        <v>54.3</v>
      </c>
    </row>
    <row r="302" spans="1:8" ht="15.75" hidden="1" x14ac:dyDescent="0.2">
      <c r="A302" s="7"/>
      <c r="B302" s="5" t="s">
        <v>18</v>
      </c>
      <c r="C302" s="13">
        <v>905</v>
      </c>
      <c r="D302" s="13" t="s">
        <v>15</v>
      </c>
      <c r="E302" s="13" t="s">
        <v>37</v>
      </c>
      <c r="F302" s="13">
        <v>6230100</v>
      </c>
      <c r="G302" s="33">
        <v>612</v>
      </c>
      <c r="H302" s="34">
        <v>54.3</v>
      </c>
    </row>
    <row r="303" spans="1:8" ht="31.5" hidden="1" x14ac:dyDescent="0.2">
      <c r="A303" s="7"/>
      <c r="B303" s="9" t="s">
        <v>98</v>
      </c>
      <c r="C303" s="13">
        <v>905</v>
      </c>
      <c r="D303" s="13" t="s">
        <v>15</v>
      </c>
      <c r="E303" s="13" t="s">
        <v>37</v>
      </c>
      <c r="F303" s="13">
        <v>6230560</v>
      </c>
      <c r="G303" s="33"/>
      <c r="H303" s="34">
        <v>8590.9</v>
      </c>
    </row>
    <row r="304" spans="1:8" ht="31.5" hidden="1" x14ac:dyDescent="0.2">
      <c r="A304" s="7"/>
      <c r="B304" s="5" t="s">
        <v>16</v>
      </c>
      <c r="C304" s="13">
        <v>905</v>
      </c>
      <c r="D304" s="13" t="s">
        <v>15</v>
      </c>
      <c r="E304" s="13" t="s">
        <v>37</v>
      </c>
      <c r="F304" s="13">
        <v>6230560</v>
      </c>
      <c r="G304" s="33">
        <v>600</v>
      </c>
      <c r="H304" s="34">
        <v>8590.9</v>
      </c>
    </row>
    <row r="305" spans="1:11" ht="19.5" hidden="1" customHeight="1" x14ac:dyDescent="0.2">
      <c r="A305" s="7"/>
      <c r="B305" s="5" t="s">
        <v>22</v>
      </c>
      <c r="C305" s="13">
        <v>905</v>
      </c>
      <c r="D305" s="13" t="s">
        <v>15</v>
      </c>
      <c r="E305" s="13" t="s">
        <v>37</v>
      </c>
      <c r="F305" s="13">
        <v>6230560</v>
      </c>
      <c r="G305" s="33">
        <v>611</v>
      </c>
      <c r="H305" s="34">
        <v>8029.3</v>
      </c>
    </row>
    <row r="306" spans="1:11" ht="15.75" hidden="1" x14ac:dyDescent="0.2">
      <c r="A306" s="3"/>
      <c r="B306" s="8" t="s">
        <v>18</v>
      </c>
      <c r="C306" s="13">
        <v>905</v>
      </c>
      <c r="D306" s="39" t="s">
        <v>15</v>
      </c>
      <c r="E306" s="39" t="s">
        <v>37</v>
      </c>
      <c r="F306" s="39">
        <v>6230560</v>
      </c>
      <c r="G306" s="33">
        <v>612</v>
      </c>
      <c r="H306" s="41">
        <v>561.6</v>
      </c>
    </row>
    <row r="307" spans="1:11" s="108" customFormat="1" ht="15.75" x14ac:dyDescent="0.2">
      <c r="A307" s="93"/>
      <c r="B307" s="87" t="s">
        <v>247</v>
      </c>
      <c r="C307" s="112"/>
      <c r="D307" s="138" t="s">
        <v>15</v>
      </c>
      <c r="E307" s="138" t="s">
        <v>38</v>
      </c>
      <c r="F307" s="24"/>
      <c r="G307" s="113"/>
      <c r="H307" s="43">
        <v>38020.900999999998</v>
      </c>
      <c r="I307" s="89">
        <v>37854.269070000002</v>
      </c>
      <c r="J307" s="88">
        <f>I307-H307</f>
        <v>-166.63192999999592</v>
      </c>
      <c r="K307" s="148">
        <f>I307/H307*100</f>
        <v>99.561735977798122</v>
      </c>
    </row>
    <row r="308" spans="1:11" ht="15.75" x14ac:dyDescent="0.2">
      <c r="A308" s="53"/>
      <c r="B308" s="11" t="s">
        <v>228</v>
      </c>
      <c r="C308" s="66">
        <v>908</v>
      </c>
      <c r="D308" s="23" t="s">
        <v>15</v>
      </c>
      <c r="E308" s="23" t="s">
        <v>15</v>
      </c>
      <c r="F308" s="24"/>
      <c r="G308" s="99"/>
      <c r="H308" s="43">
        <v>39.5</v>
      </c>
      <c r="I308" s="89">
        <v>39.5</v>
      </c>
      <c r="J308" s="88">
        <f>SUM(I308-H308)</f>
        <v>0</v>
      </c>
      <c r="K308" s="89">
        <f>SUM(I308/H308*100)</f>
        <v>100</v>
      </c>
    </row>
    <row r="309" spans="1:11" ht="110.25" hidden="1" x14ac:dyDescent="0.2">
      <c r="A309" s="16"/>
      <c r="B309" s="79" t="s">
        <v>184</v>
      </c>
      <c r="C309" s="24">
        <v>908</v>
      </c>
      <c r="D309" s="80" t="s">
        <v>15</v>
      </c>
      <c r="E309" s="80" t="s">
        <v>15</v>
      </c>
      <c r="F309" s="103" t="s">
        <v>185</v>
      </c>
      <c r="G309" s="42"/>
      <c r="H309" s="81">
        <f>H310</f>
        <v>71</v>
      </c>
    </row>
    <row r="310" spans="1:11" ht="110.25" hidden="1" x14ac:dyDescent="0.2">
      <c r="A310" s="16"/>
      <c r="B310" s="11" t="s">
        <v>229</v>
      </c>
      <c r="C310" s="24">
        <v>908</v>
      </c>
      <c r="D310" s="23" t="s">
        <v>15</v>
      </c>
      <c r="E310" s="23" t="s">
        <v>15</v>
      </c>
      <c r="F310" s="24" t="s">
        <v>186</v>
      </c>
      <c r="G310" s="42"/>
      <c r="H310" s="43">
        <f>H311</f>
        <v>71</v>
      </c>
    </row>
    <row r="311" spans="1:11" ht="110.25" hidden="1" x14ac:dyDescent="0.2">
      <c r="A311" s="16"/>
      <c r="B311" s="14" t="s">
        <v>11</v>
      </c>
      <c r="C311" s="24">
        <v>908</v>
      </c>
      <c r="D311" s="23" t="s">
        <v>15</v>
      </c>
      <c r="E311" s="23" t="s">
        <v>15</v>
      </c>
      <c r="F311" s="24" t="s">
        <v>186</v>
      </c>
      <c r="G311" s="42">
        <v>200</v>
      </c>
      <c r="H311" s="43">
        <f>H312</f>
        <v>71</v>
      </c>
    </row>
    <row r="312" spans="1:11" ht="20.25" hidden="1" customHeight="1" x14ac:dyDescent="0.2">
      <c r="A312" s="16"/>
      <c r="B312" s="21" t="s">
        <v>13</v>
      </c>
      <c r="C312" s="24">
        <v>908</v>
      </c>
      <c r="D312" s="70" t="s">
        <v>15</v>
      </c>
      <c r="E312" s="70" t="s">
        <v>15</v>
      </c>
      <c r="F312" s="119" t="s">
        <v>186</v>
      </c>
      <c r="G312" s="42">
        <v>244</v>
      </c>
      <c r="H312" s="71">
        <v>71</v>
      </c>
    </row>
    <row r="313" spans="1:11" ht="20.25" customHeight="1" x14ac:dyDescent="0.2">
      <c r="A313" s="37" t="s">
        <v>0</v>
      </c>
      <c r="B313" s="11" t="s">
        <v>60</v>
      </c>
      <c r="C313" s="59">
        <v>905</v>
      </c>
      <c r="D313" s="24" t="s">
        <v>15</v>
      </c>
      <c r="E313" s="24" t="s">
        <v>25</v>
      </c>
      <c r="F313" s="24" t="s">
        <v>0</v>
      </c>
      <c r="G313" s="96" t="s">
        <v>0</v>
      </c>
      <c r="H313" s="149">
        <v>16953.54</v>
      </c>
      <c r="I313" s="89">
        <v>16830.124589999999</v>
      </c>
      <c r="J313" s="88">
        <f>SUM(I313-H313)</f>
        <v>-123.41541000000143</v>
      </c>
      <c r="K313" s="89">
        <f>SUM(I313/H313*100)</f>
        <v>99.27203752136721</v>
      </c>
    </row>
    <row r="314" spans="1:11" ht="31.5" hidden="1" x14ac:dyDescent="0.2">
      <c r="A314" s="7" t="s">
        <v>0</v>
      </c>
      <c r="B314" s="75" t="s">
        <v>116</v>
      </c>
      <c r="C314" s="38">
        <v>905</v>
      </c>
      <c r="D314" s="45" t="s">
        <v>15</v>
      </c>
      <c r="E314" s="45" t="s">
        <v>25</v>
      </c>
      <c r="F314" s="45">
        <v>6200000</v>
      </c>
      <c r="G314" s="33" t="s">
        <v>0</v>
      </c>
      <c r="H314" s="46">
        <v>2526.4</v>
      </c>
    </row>
    <row r="315" spans="1:11" ht="31.5" hidden="1" x14ac:dyDescent="0.2">
      <c r="A315" s="7" t="s">
        <v>0</v>
      </c>
      <c r="B315" s="11" t="s">
        <v>134</v>
      </c>
      <c r="C315" s="38">
        <v>905</v>
      </c>
      <c r="D315" s="13" t="s">
        <v>15</v>
      </c>
      <c r="E315" s="13" t="s">
        <v>25</v>
      </c>
      <c r="F315" s="13">
        <v>6240000</v>
      </c>
      <c r="G315" s="33" t="s">
        <v>0</v>
      </c>
      <c r="H315" s="34">
        <v>2170.4</v>
      </c>
    </row>
    <row r="316" spans="1:11" ht="15.75" hidden="1" x14ac:dyDescent="0.2">
      <c r="A316" s="35" t="s">
        <v>0</v>
      </c>
      <c r="B316" s="6" t="s">
        <v>105</v>
      </c>
      <c r="C316" s="38">
        <v>905</v>
      </c>
      <c r="D316" s="13" t="s">
        <v>15</v>
      </c>
      <c r="E316" s="13" t="s">
        <v>25</v>
      </c>
      <c r="F316" s="13">
        <v>6240140</v>
      </c>
      <c r="G316" s="33" t="s">
        <v>0</v>
      </c>
      <c r="H316" s="34">
        <v>2170.4</v>
      </c>
    </row>
    <row r="317" spans="1:11" ht="63" hidden="1" x14ac:dyDescent="0.2">
      <c r="A317" s="35" t="s">
        <v>0</v>
      </c>
      <c r="B317" s="5" t="s">
        <v>27</v>
      </c>
      <c r="C317" s="38">
        <v>905</v>
      </c>
      <c r="D317" s="13" t="s">
        <v>15</v>
      </c>
      <c r="E317" s="13" t="s">
        <v>25</v>
      </c>
      <c r="F317" s="13">
        <v>6240140</v>
      </c>
      <c r="G317" s="33" t="s">
        <v>28</v>
      </c>
      <c r="H317" s="34">
        <v>1962.8999999999999</v>
      </c>
    </row>
    <row r="318" spans="1:11" ht="31.5" hidden="1" x14ac:dyDescent="0.2">
      <c r="A318" s="3" t="s">
        <v>0</v>
      </c>
      <c r="B318" s="5" t="s">
        <v>43</v>
      </c>
      <c r="C318" s="38">
        <v>905</v>
      </c>
      <c r="D318" s="13" t="s">
        <v>15</v>
      </c>
      <c r="E318" s="13" t="s">
        <v>25</v>
      </c>
      <c r="F318" s="13">
        <v>6240140</v>
      </c>
      <c r="G318" s="33" t="s">
        <v>44</v>
      </c>
      <c r="H318" s="34">
        <v>1960.8</v>
      </c>
    </row>
    <row r="319" spans="1:11" ht="31.5" hidden="1" x14ac:dyDescent="0.2">
      <c r="A319" s="3"/>
      <c r="B319" s="5" t="s">
        <v>45</v>
      </c>
      <c r="C319" s="38">
        <v>905</v>
      </c>
      <c r="D319" s="13" t="s">
        <v>15</v>
      </c>
      <c r="E319" s="13" t="s">
        <v>25</v>
      </c>
      <c r="F319" s="13">
        <v>6240140</v>
      </c>
      <c r="G319" s="33">
        <v>122</v>
      </c>
      <c r="H319" s="34">
        <v>2.1</v>
      </c>
    </row>
    <row r="320" spans="1:11" ht="31.5" hidden="1" x14ac:dyDescent="0.2">
      <c r="A320" s="3" t="s">
        <v>0</v>
      </c>
      <c r="B320" s="5" t="s">
        <v>11</v>
      </c>
      <c r="C320" s="38">
        <v>905</v>
      </c>
      <c r="D320" s="13" t="s">
        <v>15</v>
      </c>
      <c r="E320" s="13" t="s">
        <v>25</v>
      </c>
      <c r="F320" s="13">
        <v>6240140</v>
      </c>
      <c r="G320" s="33" t="s">
        <v>12</v>
      </c>
      <c r="H320" s="34">
        <v>197.6</v>
      </c>
    </row>
    <row r="321" spans="1:8" ht="21.75" hidden="1" customHeight="1" x14ac:dyDescent="0.2">
      <c r="A321" s="35" t="s">
        <v>0</v>
      </c>
      <c r="B321" s="5" t="s">
        <v>13</v>
      </c>
      <c r="C321" s="38">
        <v>905</v>
      </c>
      <c r="D321" s="13" t="s">
        <v>15</v>
      </c>
      <c r="E321" s="13" t="s">
        <v>25</v>
      </c>
      <c r="F321" s="13">
        <v>6240140</v>
      </c>
      <c r="G321" s="33" t="s">
        <v>14</v>
      </c>
      <c r="H321" s="34">
        <v>197.6</v>
      </c>
    </row>
    <row r="322" spans="1:8" ht="15.75" hidden="1" x14ac:dyDescent="0.2">
      <c r="A322" s="3" t="s">
        <v>0</v>
      </c>
      <c r="B322" s="5" t="s">
        <v>31</v>
      </c>
      <c r="C322" s="38">
        <v>905</v>
      </c>
      <c r="D322" s="13" t="s">
        <v>15</v>
      </c>
      <c r="E322" s="13" t="s">
        <v>25</v>
      </c>
      <c r="F322" s="13">
        <v>6240140</v>
      </c>
      <c r="G322" s="33" t="s">
        <v>32</v>
      </c>
      <c r="H322" s="34">
        <v>9.9</v>
      </c>
    </row>
    <row r="323" spans="1:8" ht="15.75" hidden="1" x14ac:dyDescent="0.2">
      <c r="A323" s="3"/>
      <c r="B323" s="5" t="s">
        <v>33</v>
      </c>
      <c r="C323" s="38">
        <v>905</v>
      </c>
      <c r="D323" s="13" t="s">
        <v>15</v>
      </c>
      <c r="E323" s="13" t="s">
        <v>25</v>
      </c>
      <c r="F323" s="13">
        <v>6240140</v>
      </c>
      <c r="G323" s="33">
        <v>851</v>
      </c>
      <c r="H323" s="34">
        <v>4.2</v>
      </c>
    </row>
    <row r="324" spans="1:8" ht="15.75" hidden="1" x14ac:dyDescent="0.2">
      <c r="A324" s="3" t="s">
        <v>0</v>
      </c>
      <c r="B324" s="5" t="s">
        <v>35</v>
      </c>
      <c r="C324" s="38">
        <v>905</v>
      </c>
      <c r="D324" s="13" t="s">
        <v>15</v>
      </c>
      <c r="E324" s="13" t="s">
        <v>25</v>
      </c>
      <c r="F324" s="13">
        <v>6240140</v>
      </c>
      <c r="G324" s="33" t="s">
        <v>36</v>
      </c>
      <c r="H324" s="34">
        <v>5.7</v>
      </c>
    </row>
    <row r="325" spans="1:8" ht="31.5" hidden="1" x14ac:dyDescent="0.2">
      <c r="A325" s="35" t="s">
        <v>0</v>
      </c>
      <c r="B325" s="5" t="s">
        <v>135</v>
      </c>
      <c r="C325" s="38">
        <v>905</v>
      </c>
      <c r="D325" s="13" t="s">
        <v>15</v>
      </c>
      <c r="E325" s="13" t="s">
        <v>25</v>
      </c>
      <c r="F325" s="13">
        <v>6106100</v>
      </c>
      <c r="G325" s="33" t="s">
        <v>0</v>
      </c>
      <c r="H325" s="34">
        <v>356</v>
      </c>
    </row>
    <row r="326" spans="1:8" ht="47.25" hidden="1" x14ac:dyDescent="0.2">
      <c r="A326" s="3" t="s">
        <v>0</v>
      </c>
      <c r="B326" s="5" t="s">
        <v>136</v>
      </c>
      <c r="C326" s="38">
        <v>905</v>
      </c>
      <c r="D326" s="13" t="s">
        <v>15</v>
      </c>
      <c r="E326" s="13" t="s">
        <v>25</v>
      </c>
      <c r="F326" s="13">
        <v>6106103</v>
      </c>
      <c r="G326" s="33" t="s">
        <v>28</v>
      </c>
      <c r="H326" s="34">
        <v>348.2</v>
      </c>
    </row>
    <row r="327" spans="1:8" ht="31.5" hidden="1" x14ac:dyDescent="0.2">
      <c r="A327" s="3" t="s">
        <v>0</v>
      </c>
      <c r="B327" s="5" t="s">
        <v>43</v>
      </c>
      <c r="C327" s="38">
        <v>905</v>
      </c>
      <c r="D327" s="13" t="s">
        <v>15</v>
      </c>
      <c r="E327" s="13" t="s">
        <v>25</v>
      </c>
      <c r="F327" s="13">
        <v>6106103</v>
      </c>
      <c r="G327" s="33">
        <v>121</v>
      </c>
      <c r="H327" s="34">
        <v>348.2</v>
      </c>
    </row>
    <row r="328" spans="1:8" ht="31.5" hidden="1" x14ac:dyDescent="0.2">
      <c r="A328" s="35" t="s">
        <v>0</v>
      </c>
      <c r="B328" s="5" t="s">
        <v>11</v>
      </c>
      <c r="C328" s="38">
        <v>905</v>
      </c>
      <c r="D328" s="13" t="s">
        <v>15</v>
      </c>
      <c r="E328" s="13" t="s">
        <v>25</v>
      </c>
      <c r="F328" s="13">
        <v>6106103</v>
      </c>
      <c r="G328" s="33" t="s">
        <v>12</v>
      </c>
      <c r="H328" s="34">
        <v>7.8</v>
      </c>
    </row>
    <row r="329" spans="1:8" ht="31.5" hidden="1" x14ac:dyDescent="0.2">
      <c r="A329" s="3" t="s">
        <v>0</v>
      </c>
      <c r="B329" s="5" t="s">
        <v>13</v>
      </c>
      <c r="C329" s="38">
        <v>905</v>
      </c>
      <c r="D329" s="13" t="s">
        <v>15</v>
      </c>
      <c r="E329" s="13" t="s">
        <v>25</v>
      </c>
      <c r="F329" s="13">
        <v>6106103</v>
      </c>
      <c r="G329" s="33" t="s">
        <v>14</v>
      </c>
      <c r="H329" s="34">
        <v>7.8</v>
      </c>
    </row>
    <row r="330" spans="1:8" ht="15.75" hidden="1" x14ac:dyDescent="0.2">
      <c r="A330" s="16"/>
      <c r="B330" s="11" t="s">
        <v>47</v>
      </c>
      <c r="C330" s="24">
        <v>908</v>
      </c>
      <c r="D330" s="23" t="s">
        <v>15</v>
      </c>
      <c r="E330" s="23" t="s">
        <v>25</v>
      </c>
      <c r="F330" s="24">
        <v>6100000</v>
      </c>
      <c r="G330" s="42"/>
      <c r="H330" s="43">
        <v>339</v>
      </c>
    </row>
    <row r="331" spans="1:8" ht="31.5" hidden="1" x14ac:dyDescent="0.2">
      <c r="A331" s="16"/>
      <c r="B331" s="11" t="s">
        <v>135</v>
      </c>
      <c r="C331" s="24">
        <v>908</v>
      </c>
      <c r="D331" s="23" t="s">
        <v>15</v>
      </c>
      <c r="E331" s="23" t="s">
        <v>25</v>
      </c>
      <c r="F331" s="24">
        <v>6106100</v>
      </c>
      <c r="G331" s="42"/>
      <c r="H331" s="43">
        <v>339</v>
      </c>
    </row>
    <row r="332" spans="1:8" ht="47.25" hidden="1" x14ac:dyDescent="0.2">
      <c r="A332" s="16"/>
      <c r="B332" s="11" t="s">
        <v>230</v>
      </c>
      <c r="C332" s="24">
        <v>908</v>
      </c>
      <c r="D332" s="23" t="s">
        <v>15</v>
      </c>
      <c r="E332" s="23" t="s">
        <v>25</v>
      </c>
      <c r="F332" s="24">
        <v>6106102</v>
      </c>
      <c r="G332" s="42"/>
      <c r="H332" s="43">
        <v>339</v>
      </c>
    </row>
    <row r="333" spans="1:8" ht="17.25" hidden="1" customHeight="1" x14ac:dyDescent="0.2">
      <c r="A333" s="16"/>
      <c r="B333" s="5" t="s">
        <v>27</v>
      </c>
      <c r="C333" s="24">
        <v>908</v>
      </c>
      <c r="D333" s="23" t="s">
        <v>15</v>
      </c>
      <c r="E333" s="23" t="s">
        <v>25</v>
      </c>
      <c r="F333" s="24">
        <v>6106102</v>
      </c>
      <c r="G333" s="42">
        <v>100</v>
      </c>
      <c r="H333" s="43">
        <v>339</v>
      </c>
    </row>
    <row r="334" spans="1:8" ht="31.5" hidden="1" x14ac:dyDescent="0.2">
      <c r="A334" s="16"/>
      <c r="B334" s="5" t="s">
        <v>43</v>
      </c>
      <c r="C334" s="24">
        <v>908</v>
      </c>
      <c r="D334" s="23" t="s">
        <v>15</v>
      </c>
      <c r="E334" s="23" t="s">
        <v>25</v>
      </c>
      <c r="F334" s="24">
        <v>6106102</v>
      </c>
      <c r="G334" s="42">
        <v>121</v>
      </c>
      <c r="H334" s="43">
        <v>339</v>
      </c>
    </row>
    <row r="335" spans="1:8" ht="31.5" hidden="1" x14ac:dyDescent="0.2">
      <c r="A335" s="16"/>
      <c r="B335" s="9" t="s">
        <v>116</v>
      </c>
      <c r="C335" s="38">
        <v>909</v>
      </c>
      <c r="D335" s="13" t="s">
        <v>15</v>
      </c>
      <c r="E335" s="13" t="s">
        <v>25</v>
      </c>
      <c r="F335" s="13">
        <v>6200000</v>
      </c>
      <c r="G335" s="33" t="s">
        <v>0</v>
      </c>
      <c r="H335" s="34">
        <v>937</v>
      </c>
    </row>
    <row r="336" spans="1:8" ht="31.5" hidden="1" x14ac:dyDescent="0.2">
      <c r="A336" s="16"/>
      <c r="B336" s="29" t="s">
        <v>203</v>
      </c>
      <c r="C336" s="24">
        <v>909</v>
      </c>
      <c r="D336" s="23" t="s">
        <v>15</v>
      </c>
      <c r="E336" s="23" t="s">
        <v>25</v>
      </c>
      <c r="F336" s="24">
        <v>6240000</v>
      </c>
      <c r="G336" s="42"/>
      <c r="H336" s="43">
        <v>937</v>
      </c>
    </row>
    <row r="337" spans="1:8" ht="31.5" hidden="1" x14ac:dyDescent="0.2">
      <c r="A337" s="16"/>
      <c r="B337" s="5" t="s">
        <v>106</v>
      </c>
      <c r="C337" s="24">
        <v>909</v>
      </c>
      <c r="D337" s="23" t="s">
        <v>15</v>
      </c>
      <c r="E337" s="23" t="s">
        <v>25</v>
      </c>
      <c r="F337" s="24">
        <v>6240250</v>
      </c>
      <c r="G337" s="42"/>
      <c r="H337" s="43">
        <v>937</v>
      </c>
    </row>
    <row r="338" spans="1:8" ht="63" hidden="1" x14ac:dyDescent="0.2">
      <c r="A338" s="16"/>
      <c r="B338" s="5" t="s">
        <v>27</v>
      </c>
      <c r="C338" s="24">
        <v>909</v>
      </c>
      <c r="D338" s="23" t="s">
        <v>15</v>
      </c>
      <c r="E338" s="23" t="s">
        <v>25</v>
      </c>
      <c r="F338" s="24">
        <v>6240250</v>
      </c>
      <c r="G338" s="42">
        <v>100</v>
      </c>
      <c r="H338" s="43">
        <v>843.8</v>
      </c>
    </row>
    <row r="339" spans="1:8" ht="31.5" hidden="1" x14ac:dyDescent="0.2">
      <c r="A339" s="16"/>
      <c r="B339" s="5" t="s">
        <v>29</v>
      </c>
      <c r="C339" s="24">
        <v>909</v>
      </c>
      <c r="D339" s="23" t="s">
        <v>15</v>
      </c>
      <c r="E339" s="23" t="s">
        <v>25</v>
      </c>
      <c r="F339" s="24">
        <v>6240250</v>
      </c>
      <c r="G339" s="42">
        <v>111</v>
      </c>
      <c r="H339" s="43">
        <v>841.4</v>
      </c>
    </row>
    <row r="340" spans="1:8" ht="36" hidden="1" customHeight="1" x14ac:dyDescent="0.2">
      <c r="A340" s="16"/>
      <c r="B340" s="5" t="s">
        <v>45</v>
      </c>
      <c r="C340" s="24">
        <v>909</v>
      </c>
      <c r="D340" s="23" t="s">
        <v>15</v>
      </c>
      <c r="E340" s="23" t="s">
        <v>25</v>
      </c>
      <c r="F340" s="24">
        <v>6240250</v>
      </c>
      <c r="G340" s="42">
        <v>112</v>
      </c>
      <c r="H340" s="43">
        <v>2.4</v>
      </c>
    </row>
    <row r="341" spans="1:8" ht="31.5" hidden="1" x14ac:dyDescent="0.2">
      <c r="A341" s="16"/>
      <c r="B341" s="5" t="s">
        <v>11</v>
      </c>
      <c r="C341" s="24">
        <v>909</v>
      </c>
      <c r="D341" s="23" t="s">
        <v>15</v>
      </c>
      <c r="E341" s="23" t="s">
        <v>25</v>
      </c>
      <c r="F341" s="24">
        <v>6240250</v>
      </c>
      <c r="G341" s="42">
        <v>200</v>
      </c>
      <c r="H341" s="43">
        <v>90.7</v>
      </c>
    </row>
    <row r="342" spans="1:8" ht="31.5" hidden="1" x14ac:dyDescent="0.2">
      <c r="A342" s="16"/>
      <c r="B342" s="5" t="s">
        <v>13</v>
      </c>
      <c r="C342" s="24">
        <v>909</v>
      </c>
      <c r="D342" s="23" t="s">
        <v>15</v>
      </c>
      <c r="E342" s="23" t="s">
        <v>25</v>
      </c>
      <c r="F342" s="24">
        <v>6240250</v>
      </c>
      <c r="G342" s="42">
        <v>244</v>
      </c>
      <c r="H342" s="43">
        <v>90.7</v>
      </c>
    </row>
    <row r="343" spans="1:8" ht="15.75" hidden="1" x14ac:dyDescent="0.2">
      <c r="A343" s="16"/>
      <c r="B343" s="5" t="s">
        <v>31</v>
      </c>
      <c r="C343" s="24">
        <v>909</v>
      </c>
      <c r="D343" s="23" t="s">
        <v>15</v>
      </c>
      <c r="E343" s="23" t="s">
        <v>25</v>
      </c>
      <c r="F343" s="24">
        <v>6240250</v>
      </c>
      <c r="G343" s="42">
        <v>800</v>
      </c>
      <c r="H343" s="43">
        <v>2.5</v>
      </c>
    </row>
    <row r="344" spans="1:8" ht="15.75" hidden="1" x14ac:dyDescent="0.2">
      <c r="A344" s="16"/>
      <c r="B344" s="5" t="s">
        <v>33</v>
      </c>
      <c r="C344" s="24">
        <v>909</v>
      </c>
      <c r="D344" s="23" t="s">
        <v>15</v>
      </c>
      <c r="E344" s="23" t="s">
        <v>25</v>
      </c>
      <c r="F344" s="24">
        <v>6240250</v>
      </c>
      <c r="G344" s="42">
        <v>851</v>
      </c>
      <c r="H344" s="43">
        <v>0.8</v>
      </c>
    </row>
    <row r="345" spans="1:8" ht="15.75" hidden="1" x14ac:dyDescent="0.2">
      <c r="A345" s="16"/>
      <c r="B345" s="5" t="s">
        <v>35</v>
      </c>
      <c r="C345" s="24">
        <v>909</v>
      </c>
      <c r="D345" s="23" t="s">
        <v>15</v>
      </c>
      <c r="E345" s="23" t="s">
        <v>25</v>
      </c>
      <c r="F345" s="24">
        <v>6240250</v>
      </c>
      <c r="G345" s="42">
        <v>852</v>
      </c>
      <c r="H345" s="43">
        <v>1.7</v>
      </c>
    </row>
    <row r="346" spans="1:8" ht="31.5" hidden="1" x14ac:dyDescent="0.2">
      <c r="A346" s="16"/>
      <c r="B346" s="9" t="s">
        <v>116</v>
      </c>
      <c r="C346" s="38">
        <v>909</v>
      </c>
      <c r="D346" s="13" t="s">
        <v>15</v>
      </c>
      <c r="E346" s="13" t="s">
        <v>25</v>
      </c>
      <c r="F346" s="13">
        <v>6200000</v>
      </c>
      <c r="G346" s="33" t="s">
        <v>0</v>
      </c>
      <c r="H346" s="34">
        <v>5103.3</v>
      </c>
    </row>
    <row r="347" spans="1:8" ht="31.5" hidden="1" x14ac:dyDescent="0.2">
      <c r="A347" s="16"/>
      <c r="B347" s="29" t="s">
        <v>203</v>
      </c>
      <c r="C347" s="24">
        <v>909</v>
      </c>
      <c r="D347" s="23" t="s">
        <v>15</v>
      </c>
      <c r="E347" s="23" t="s">
        <v>25</v>
      </c>
      <c r="F347" s="24">
        <v>6240000</v>
      </c>
      <c r="G347" s="42"/>
      <c r="H347" s="43">
        <v>5103.3</v>
      </c>
    </row>
    <row r="348" spans="1:8" ht="31.5" hidden="1" x14ac:dyDescent="0.2">
      <c r="A348" s="16"/>
      <c r="B348" s="5" t="s">
        <v>106</v>
      </c>
      <c r="C348" s="24">
        <v>909</v>
      </c>
      <c r="D348" s="23" t="s">
        <v>15</v>
      </c>
      <c r="E348" s="23" t="s">
        <v>25</v>
      </c>
      <c r="F348" s="24">
        <v>6240250</v>
      </c>
      <c r="G348" s="42"/>
      <c r="H348" s="43">
        <v>5103.3</v>
      </c>
    </row>
    <row r="349" spans="1:8" ht="63" hidden="1" x14ac:dyDescent="0.2">
      <c r="A349" s="16"/>
      <c r="B349" s="5" t="s">
        <v>27</v>
      </c>
      <c r="C349" s="24">
        <v>909</v>
      </c>
      <c r="D349" s="23" t="s">
        <v>15</v>
      </c>
      <c r="E349" s="23" t="s">
        <v>25</v>
      </c>
      <c r="F349" s="24">
        <v>6240250</v>
      </c>
      <c r="G349" s="42">
        <v>100</v>
      </c>
      <c r="H349" s="43">
        <v>4464.2</v>
      </c>
    </row>
    <row r="350" spans="1:8" ht="31.5" hidden="1" x14ac:dyDescent="0.2">
      <c r="A350" s="16"/>
      <c r="B350" s="5" t="s">
        <v>29</v>
      </c>
      <c r="C350" s="24">
        <v>909</v>
      </c>
      <c r="D350" s="23" t="s">
        <v>15</v>
      </c>
      <c r="E350" s="23" t="s">
        <v>25</v>
      </c>
      <c r="F350" s="24">
        <v>6240250</v>
      </c>
      <c r="G350" s="42">
        <v>111</v>
      </c>
      <c r="H350" s="43">
        <v>4461.7</v>
      </c>
    </row>
    <row r="351" spans="1:8" ht="31.5" hidden="1" x14ac:dyDescent="0.2">
      <c r="A351" s="16"/>
      <c r="B351" s="5" t="s">
        <v>45</v>
      </c>
      <c r="C351" s="24">
        <v>909</v>
      </c>
      <c r="D351" s="23" t="s">
        <v>15</v>
      </c>
      <c r="E351" s="23" t="s">
        <v>25</v>
      </c>
      <c r="F351" s="24">
        <v>6240250</v>
      </c>
      <c r="G351" s="42">
        <v>112</v>
      </c>
      <c r="H351" s="43">
        <v>2.5</v>
      </c>
    </row>
    <row r="352" spans="1:8" ht="31.5" hidden="1" x14ac:dyDescent="0.2">
      <c r="A352" s="16"/>
      <c r="B352" s="5" t="s">
        <v>11</v>
      </c>
      <c r="C352" s="24">
        <v>909</v>
      </c>
      <c r="D352" s="23" t="s">
        <v>15</v>
      </c>
      <c r="E352" s="23" t="s">
        <v>25</v>
      </c>
      <c r="F352" s="24">
        <v>6240250</v>
      </c>
      <c r="G352" s="42">
        <v>200</v>
      </c>
      <c r="H352" s="43">
        <v>619.6</v>
      </c>
    </row>
    <row r="353" spans="1:11" ht="31.5" hidden="1" x14ac:dyDescent="0.2">
      <c r="A353" s="16"/>
      <c r="B353" s="5" t="s">
        <v>13</v>
      </c>
      <c r="C353" s="24">
        <v>909</v>
      </c>
      <c r="D353" s="23" t="s">
        <v>15</v>
      </c>
      <c r="E353" s="23" t="s">
        <v>25</v>
      </c>
      <c r="F353" s="24">
        <v>6240250</v>
      </c>
      <c r="G353" s="42">
        <v>244</v>
      </c>
      <c r="H353" s="43">
        <v>619.6</v>
      </c>
    </row>
    <row r="354" spans="1:11" ht="15.75" hidden="1" x14ac:dyDescent="0.2">
      <c r="A354" s="16"/>
      <c r="B354" s="5" t="s">
        <v>31</v>
      </c>
      <c r="C354" s="24">
        <v>909</v>
      </c>
      <c r="D354" s="23" t="s">
        <v>15</v>
      </c>
      <c r="E354" s="23" t="s">
        <v>25</v>
      </c>
      <c r="F354" s="24">
        <v>6240250</v>
      </c>
      <c r="G354" s="42">
        <v>800</v>
      </c>
      <c r="H354" s="43">
        <v>19.5</v>
      </c>
    </row>
    <row r="355" spans="1:11" ht="15.75" hidden="1" x14ac:dyDescent="0.2">
      <c r="A355" s="16"/>
      <c r="B355" s="5" t="s">
        <v>33</v>
      </c>
      <c r="C355" s="24">
        <v>909</v>
      </c>
      <c r="D355" s="23" t="s">
        <v>15</v>
      </c>
      <c r="E355" s="23" t="s">
        <v>25</v>
      </c>
      <c r="F355" s="24">
        <v>6240250</v>
      </c>
      <c r="G355" s="42">
        <v>851</v>
      </c>
      <c r="H355" s="43">
        <v>2.2000000000000002</v>
      </c>
    </row>
    <row r="356" spans="1:11" ht="15.75" hidden="1" x14ac:dyDescent="0.2">
      <c r="A356" s="16"/>
      <c r="B356" s="8" t="s">
        <v>35</v>
      </c>
      <c r="C356" s="24">
        <v>909</v>
      </c>
      <c r="D356" s="70" t="s">
        <v>15</v>
      </c>
      <c r="E356" s="70" t="s">
        <v>25</v>
      </c>
      <c r="F356" s="119">
        <v>6240250</v>
      </c>
      <c r="G356" s="42">
        <v>852</v>
      </c>
      <c r="H356" s="71">
        <v>17.3</v>
      </c>
    </row>
    <row r="357" spans="1:11" ht="15.75" x14ac:dyDescent="0.2">
      <c r="A357" s="58" t="s">
        <v>0</v>
      </c>
      <c r="B357" s="139" t="s">
        <v>231</v>
      </c>
      <c r="C357" s="64">
        <v>902</v>
      </c>
      <c r="D357" s="132" t="s">
        <v>49</v>
      </c>
      <c r="E357" s="132" t="s">
        <v>0</v>
      </c>
      <c r="F357" s="132" t="s">
        <v>0</v>
      </c>
      <c r="G357" s="97" t="s">
        <v>0</v>
      </c>
      <c r="H357" s="141">
        <f>H358+H390+H399</f>
        <v>108765.33900000001</v>
      </c>
      <c r="I357" s="141">
        <f>I358+I390+I399</f>
        <v>108187.28459</v>
      </c>
      <c r="J357" s="135">
        <f t="shared" ref="J357:J358" si="12">SUM(I357-H357)</f>
        <v>-578.05441000001156</v>
      </c>
      <c r="K357" s="136">
        <f t="shared" ref="K357:K358" si="13">SUM(I357/H357*100)</f>
        <v>99.468530677774098</v>
      </c>
    </row>
    <row r="358" spans="1:11" ht="15.75" x14ac:dyDescent="0.2">
      <c r="A358" s="7" t="s">
        <v>0</v>
      </c>
      <c r="B358" s="11" t="s">
        <v>50</v>
      </c>
      <c r="C358" s="59">
        <v>902</v>
      </c>
      <c r="D358" s="24" t="s">
        <v>49</v>
      </c>
      <c r="E358" s="24" t="s">
        <v>26</v>
      </c>
      <c r="F358" s="24" t="s">
        <v>0</v>
      </c>
      <c r="G358" s="96" t="s">
        <v>0</v>
      </c>
      <c r="H358" s="43">
        <v>88969.58</v>
      </c>
      <c r="I358" s="89">
        <v>88432.977939999997</v>
      </c>
      <c r="J358" s="88">
        <f t="shared" si="12"/>
        <v>-536.60206000000471</v>
      </c>
      <c r="K358" s="89">
        <f t="shared" si="13"/>
        <v>99.396870188664479</v>
      </c>
    </row>
    <row r="359" spans="1:11" ht="31.5" hidden="1" x14ac:dyDescent="0.2">
      <c r="A359" s="35" t="s">
        <v>0</v>
      </c>
      <c r="B359" s="82" t="s">
        <v>94</v>
      </c>
      <c r="C359" s="13">
        <v>902</v>
      </c>
      <c r="D359" s="45" t="s">
        <v>49</v>
      </c>
      <c r="E359" s="45" t="s">
        <v>26</v>
      </c>
      <c r="F359" s="45">
        <v>6300000</v>
      </c>
      <c r="G359" s="33" t="s">
        <v>0</v>
      </c>
      <c r="H359" s="46">
        <f>H360+H370+H377</f>
        <v>25899.4</v>
      </c>
    </row>
    <row r="360" spans="1:11" ht="31.5" hidden="1" x14ac:dyDescent="0.2">
      <c r="A360" s="37" t="s">
        <v>0</v>
      </c>
      <c r="B360" s="9" t="s">
        <v>99</v>
      </c>
      <c r="C360" s="38">
        <v>902</v>
      </c>
      <c r="D360" s="13" t="s">
        <v>49</v>
      </c>
      <c r="E360" s="13" t="s">
        <v>26</v>
      </c>
      <c r="F360" s="13">
        <v>6310000</v>
      </c>
      <c r="G360" s="33" t="s">
        <v>0</v>
      </c>
      <c r="H360" s="34">
        <f>H361+H364+H367</f>
        <v>18400.5</v>
      </c>
    </row>
    <row r="361" spans="1:11" ht="31.5" hidden="1" x14ac:dyDescent="0.2">
      <c r="A361" s="3" t="s">
        <v>0</v>
      </c>
      <c r="B361" s="5" t="s">
        <v>96</v>
      </c>
      <c r="C361" s="13">
        <v>902</v>
      </c>
      <c r="D361" s="13" t="s">
        <v>49</v>
      </c>
      <c r="E361" s="13" t="s">
        <v>26</v>
      </c>
      <c r="F361" s="13">
        <v>6310100</v>
      </c>
      <c r="G361" s="33" t="s">
        <v>0</v>
      </c>
      <c r="H361" s="34">
        <f>H362</f>
        <v>236.6</v>
      </c>
    </row>
    <row r="362" spans="1:11" ht="31.5" hidden="1" x14ac:dyDescent="0.2">
      <c r="A362" s="3" t="s">
        <v>0</v>
      </c>
      <c r="B362" s="5" t="s">
        <v>16</v>
      </c>
      <c r="C362" s="13">
        <v>902</v>
      </c>
      <c r="D362" s="13" t="s">
        <v>49</v>
      </c>
      <c r="E362" s="13" t="s">
        <v>26</v>
      </c>
      <c r="F362" s="13">
        <v>6310100</v>
      </c>
      <c r="G362" s="33" t="s">
        <v>17</v>
      </c>
      <c r="H362" s="34">
        <f>H363</f>
        <v>236.6</v>
      </c>
    </row>
    <row r="363" spans="1:11" ht="15.75" hidden="1" x14ac:dyDescent="0.2">
      <c r="A363" s="35" t="s">
        <v>0</v>
      </c>
      <c r="B363" s="5" t="s">
        <v>18</v>
      </c>
      <c r="C363" s="13">
        <v>902</v>
      </c>
      <c r="D363" s="13" t="s">
        <v>49</v>
      </c>
      <c r="E363" s="13" t="s">
        <v>26</v>
      </c>
      <c r="F363" s="13">
        <v>6310100</v>
      </c>
      <c r="G363" s="33" t="s">
        <v>19</v>
      </c>
      <c r="H363" s="34">
        <v>236.6</v>
      </c>
    </row>
    <row r="364" spans="1:11" ht="47.25" hidden="1" x14ac:dyDescent="0.2">
      <c r="A364" s="35" t="s">
        <v>0</v>
      </c>
      <c r="B364" s="29" t="s">
        <v>97</v>
      </c>
      <c r="C364" s="13">
        <v>902</v>
      </c>
      <c r="D364" s="13" t="s">
        <v>49</v>
      </c>
      <c r="E364" s="13" t="s">
        <v>26</v>
      </c>
      <c r="F364" s="13">
        <v>6310200</v>
      </c>
      <c r="G364" s="33" t="s">
        <v>0</v>
      </c>
      <c r="H364" s="34">
        <f>H365</f>
        <v>89</v>
      </c>
    </row>
    <row r="365" spans="1:11" ht="31.5" hidden="1" x14ac:dyDescent="0.2">
      <c r="A365" s="3" t="s">
        <v>0</v>
      </c>
      <c r="B365" s="5" t="s">
        <v>16</v>
      </c>
      <c r="C365" s="13">
        <v>902</v>
      </c>
      <c r="D365" s="13" t="s">
        <v>49</v>
      </c>
      <c r="E365" s="13" t="s">
        <v>26</v>
      </c>
      <c r="F365" s="13">
        <v>6310200</v>
      </c>
      <c r="G365" s="33" t="s">
        <v>17</v>
      </c>
      <c r="H365" s="34">
        <f>H366</f>
        <v>89</v>
      </c>
    </row>
    <row r="366" spans="1:11" ht="15.75" hidden="1" x14ac:dyDescent="0.2">
      <c r="A366" s="3" t="s">
        <v>0</v>
      </c>
      <c r="B366" s="5" t="s">
        <v>18</v>
      </c>
      <c r="C366" s="13">
        <v>902</v>
      </c>
      <c r="D366" s="13" t="s">
        <v>49</v>
      </c>
      <c r="E366" s="13" t="s">
        <v>26</v>
      </c>
      <c r="F366" s="13">
        <v>6310200</v>
      </c>
      <c r="G366" s="33" t="s">
        <v>19</v>
      </c>
      <c r="H366" s="34">
        <v>89</v>
      </c>
    </row>
    <row r="367" spans="1:11" ht="31.5" hidden="1" x14ac:dyDescent="0.2">
      <c r="A367" s="3" t="s">
        <v>0</v>
      </c>
      <c r="B367" s="5" t="s">
        <v>98</v>
      </c>
      <c r="C367" s="13">
        <v>902</v>
      </c>
      <c r="D367" s="13" t="s">
        <v>49</v>
      </c>
      <c r="E367" s="13" t="s">
        <v>26</v>
      </c>
      <c r="F367" s="13">
        <v>6310360</v>
      </c>
      <c r="G367" s="33" t="s">
        <v>0</v>
      </c>
      <c r="H367" s="34">
        <f>H368</f>
        <v>18074.900000000001</v>
      </c>
    </row>
    <row r="368" spans="1:11" ht="31.5" hidden="1" x14ac:dyDescent="0.2">
      <c r="A368" s="3" t="s">
        <v>0</v>
      </c>
      <c r="B368" s="5" t="s">
        <v>16</v>
      </c>
      <c r="C368" s="13">
        <v>902</v>
      </c>
      <c r="D368" s="13" t="s">
        <v>49</v>
      </c>
      <c r="E368" s="13" t="s">
        <v>26</v>
      </c>
      <c r="F368" s="13">
        <v>6310360</v>
      </c>
      <c r="G368" s="33" t="s">
        <v>17</v>
      </c>
      <c r="H368" s="34">
        <f>H369</f>
        <v>18074.900000000001</v>
      </c>
    </row>
    <row r="369" spans="1:8" ht="47.25" hidden="1" x14ac:dyDescent="0.2">
      <c r="A369" s="3" t="s">
        <v>0</v>
      </c>
      <c r="B369" s="5" t="s">
        <v>22</v>
      </c>
      <c r="C369" s="13">
        <v>902</v>
      </c>
      <c r="D369" s="13" t="s">
        <v>49</v>
      </c>
      <c r="E369" s="13" t="s">
        <v>26</v>
      </c>
      <c r="F369" s="13">
        <v>6310360</v>
      </c>
      <c r="G369" s="33" t="s">
        <v>23</v>
      </c>
      <c r="H369" s="34">
        <v>18074.900000000001</v>
      </c>
    </row>
    <row r="370" spans="1:8" ht="15.75" hidden="1" x14ac:dyDescent="0.2">
      <c r="A370" s="3" t="s">
        <v>0</v>
      </c>
      <c r="B370" s="9" t="s">
        <v>100</v>
      </c>
      <c r="C370" s="38">
        <v>902</v>
      </c>
      <c r="D370" s="13" t="s">
        <v>49</v>
      </c>
      <c r="E370" s="13" t="s">
        <v>26</v>
      </c>
      <c r="F370" s="13">
        <v>6320000</v>
      </c>
      <c r="G370" s="33" t="s">
        <v>0</v>
      </c>
      <c r="H370" s="34">
        <f>H371+H374</f>
        <v>758.9</v>
      </c>
    </row>
    <row r="371" spans="1:8" ht="31.5" hidden="1" x14ac:dyDescent="0.2">
      <c r="A371" s="3" t="s">
        <v>0</v>
      </c>
      <c r="B371" s="5" t="s">
        <v>96</v>
      </c>
      <c r="C371" s="13">
        <v>902</v>
      </c>
      <c r="D371" s="13" t="s">
        <v>49</v>
      </c>
      <c r="E371" s="13" t="s">
        <v>26</v>
      </c>
      <c r="F371" s="13">
        <v>6320100</v>
      </c>
      <c r="G371" s="33" t="s">
        <v>0</v>
      </c>
      <c r="H371" s="34">
        <f>H372</f>
        <v>43.4</v>
      </c>
    </row>
    <row r="372" spans="1:8" ht="31.5" hidden="1" x14ac:dyDescent="0.2">
      <c r="A372" s="35" t="s">
        <v>0</v>
      </c>
      <c r="B372" s="5" t="s">
        <v>16</v>
      </c>
      <c r="C372" s="13">
        <v>902</v>
      </c>
      <c r="D372" s="13" t="s">
        <v>49</v>
      </c>
      <c r="E372" s="13" t="s">
        <v>26</v>
      </c>
      <c r="F372" s="13">
        <v>6320100</v>
      </c>
      <c r="G372" s="33" t="s">
        <v>17</v>
      </c>
      <c r="H372" s="34">
        <f>H373</f>
        <v>43.4</v>
      </c>
    </row>
    <row r="373" spans="1:8" ht="15.75" hidden="1" x14ac:dyDescent="0.2">
      <c r="A373" s="3" t="s">
        <v>0</v>
      </c>
      <c r="B373" s="5" t="s">
        <v>18</v>
      </c>
      <c r="C373" s="13">
        <v>902</v>
      </c>
      <c r="D373" s="13" t="s">
        <v>49</v>
      </c>
      <c r="E373" s="13" t="s">
        <v>26</v>
      </c>
      <c r="F373" s="13">
        <v>6320100</v>
      </c>
      <c r="G373" s="33" t="s">
        <v>19</v>
      </c>
      <c r="H373" s="34">
        <v>43.4</v>
      </c>
    </row>
    <row r="374" spans="1:8" ht="31.5" hidden="1" x14ac:dyDescent="0.2">
      <c r="A374" s="3" t="s">
        <v>0</v>
      </c>
      <c r="B374" s="5" t="s">
        <v>98</v>
      </c>
      <c r="C374" s="13">
        <v>902</v>
      </c>
      <c r="D374" s="13" t="s">
        <v>49</v>
      </c>
      <c r="E374" s="13" t="s">
        <v>26</v>
      </c>
      <c r="F374" s="13">
        <v>6320360</v>
      </c>
      <c r="G374" s="33" t="s">
        <v>0</v>
      </c>
      <c r="H374" s="34">
        <f>H375</f>
        <v>715.5</v>
      </c>
    </row>
    <row r="375" spans="1:8" ht="31.5" hidden="1" x14ac:dyDescent="0.2">
      <c r="A375" s="3" t="s">
        <v>0</v>
      </c>
      <c r="B375" s="5" t="s">
        <v>16</v>
      </c>
      <c r="C375" s="13">
        <v>902</v>
      </c>
      <c r="D375" s="13" t="s">
        <v>49</v>
      </c>
      <c r="E375" s="13" t="s">
        <v>26</v>
      </c>
      <c r="F375" s="13">
        <v>6320360</v>
      </c>
      <c r="G375" s="33" t="s">
        <v>17</v>
      </c>
      <c r="H375" s="34">
        <f>H376</f>
        <v>715.5</v>
      </c>
    </row>
    <row r="376" spans="1:8" ht="47.25" hidden="1" x14ac:dyDescent="0.2">
      <c r="A376" s="35" t="s">
        <v>0</v>
      </c>
      <c r="B376" s="5" t="s">
        <v>22</v>
      </c>
      <c r="C376" s="13">
        <v>902</v>
      </c>
      <c r="D376" s="13" t="s">
        <v>49</v>
      </c>
      <c r="E376" s="13" t="s">
        <v>26</v>
      </c>
      <c r="F376" s="13">
        <v>6320360</v>
      </c>
      <c r="G376" s="33" t="s">
        <v>23</v>
      </c>
      <c r="H376" s="34">
        <v>715.5</v>
      </c>
    </row>
    <row r="377" spans="1:8" ht="15.75" hidden="1" x14ac:dyDescent="0.2">
      <c r="A377" s="3" t="s">
        <v>0</v>
      </c>
      <c r="B377" s="9" t="s">
        <v>101</v>
      </c>
      <c r="C377" s="44">
        <v>902</v>
      </c>
      <c r="D377" s="13" t="s">
        <v>49</v>
      </c>
      <c r="E377" s="13" t="s">
        <v>26</v>
      </c>
      <c r="F377" s="13">
        <v>6330000</v>
      </c>
      <c r="G377" s="33" t="s">
        <v>0</v>
      </c>
      <c r="H377" s="34">
        <f>H378+H387</f>
        <v>6740</v>
      </c>
    </row>
    <row r="378" spans="1:8" ht="17.25" hidden="1" customHeight="1" x14ac:dyDescent="0.2">
      <c r="A378" s="7"/>
      <c r="B378" s="11" t="s">
        <v>102</v>
      </c>
      <c r="C378" s="13">
        <v>902</v>
      </c>
      <c r="D378" s="13" t="s">
        <v>49</v>
      </c>
      <c r="E378" s="13" t="s">
        <v>26</v>
      </c>
      <c r="F378" s="13">
        <v>6330200</v>
      </c>
      <c r="G378" s="33"/>
      <c r="H378" s="34">
        <f>H379</f>
        <v>196.4</v>
      </c>
    </row>
    <row r="379" spans="1:8" ht="31.5" hidden="1" x14ac:dyDescent="0.2">
      <c r="A379" s="7"/>
      <c r="B379" s="5" t="s">
        <v>16</v>
      </c>
      <c r="C379" s="13">
        <v>902</v>
      </c>
      <c r="D379" s="13" t="s">
        <v>49</v>
      </c>
      <c r="E379" s="13" t="s">
        <v>26</v>
      </c>
      <c r="F379" s="13">
        <v>6330200</v>
      </c>
      <c r="G379" s="33" t="s">
        <v>17</v>
      </c>
      <c r="H379" s="34">
        <f>H380</f>
        <v>196.4</v>
      </c>
    </row>
    <row r="380" spans="1:8" ht="15.75" hidden="1" x14ac:dyDescent="0.2">
      <c r="A380" s="7"/>
      <c r="B380" s="8" t="s">
        <v>18</v>
      </c>
      <c r="C380" s="13">
        <v>902</v>
      </c>
      <c r="D380" s="13" t="s">
        <v>49</v>
      </c>
      <c r="E380" s="13" t="s">
        <v>26</v>
      </c>
      <c r="F380" s="13">
        <v>6330200</v>
      </c>
      <c r="G380" s="33" t="s">
        <v>19</v>
      </c>
      <c r="H380" s="34">
        <f>H383+H384</f>
        <v>196.4</v>
      </c>
    </row>
    <row r="381" spans="1:8" ht="47.25" hidden="1" x14ac:dyDescent="0.2">
      <c r="A381" s="7"/>
      <c r="B381" s="11" t="s">
        <v>204</v>
      </c>
      <c r="C381" s="38">
        <v>902</v>
      </c>
      <c r="D381" s="13" t="s">
        <v>49</v>
      </c>
      <c r="E381" s="13" t="s">
        <v>26</v>
      </c>
      <c r="F381" s="13">
        <v>6330202</v>
      </c>
      <c r="G381" s="33"/>
      <c r="H381" s="34">
        <f>H382</f>
        <v>99</v>
      </c>
    </row>
    <row r="382" spans="1:8" ht="31.5" hidden="1" x14ac:dyDescent="0.2">
      <c r="A382" s="7"/>
      <c r="B382" s="6" t="s">
        <v>16</v>
      </c>
      <c r="C382" s="13">
        <v>902</v>
      </c>
      <c r="D382" s="13" t="s">
        <v>49</v>
      </c>
      <c r="E382" s="13" t="s">
        <v>26</v>
      </c>
      <c r="F382" s="13">
        <v>6330202</v>
      </c>
      <c r="G382" s="33" t="s">
        <v>17</v>
      </c>
      <c r="H382" s="34">
        <f>H383</f>
        <v>99</v>
      </c>
    </row>
    <row r="383" spans="1:8" ht="15.75" hidden="1" x14ac:dyDescent="0.2">
      <c r="A383" s="7"/>
      <c r="B383" s="8" t="s">
        <v>18</v>
      </c>
      <c r="C383" s="13">
        <v>902</v>
      </c>
      <c r="D383" s="13" t="s">
        <v>49</v>
      </c>
      <c r="E383" s="13" t="s">
        <v>26</v>
      </c>
      <c r="F383" s="13">
        <v>6330202</v>
      </c>
      <c r="G383" s="33" t="s">
        <v>19</v>
      </c>
      <c r="H383" s="34">
        <v>99</v>
      </c>
    </row>
    <row r="384" spans="1:8" ht="31.5" hidden="1" x14ac:dyDescent="0.2">
      <c r="A384" s="35"/>
      <c r="B384" s="29" t="s">
        <v>96</v>
      </c>
      <c r="C384" s="38">
        <v>902</v>
      </c>
      <c r="D384" s="13" t="s">
        <v>49</v>
      </c>
      <c r="E384" s="13" t="s">
        <v>26</v>
      </c>
      <c r="F384" s="13">
        <v>6330204</v>
      </c>
      <c r="G384" s="33" t="s">
        <v>0</v>
      </c>
      <c r="H384" s="34">
        <f>H385</f>
        <v>97.4</v>
      </c>
    </row>
    <row r="385" spans="1:11" ht="31.5" hidden="1" x14ac:dyDescent="0.2">
      <c r="A385" s="35"/>
      <c r="B385" s="5" t="s">
        <v>16</v>
      </c>
      <c r="C385" s="13">
        <v>902</v>
      </c>
      <c r="D385" s="13" t="s">
        <v>49</v>
      </c>
      <c r="E385" s="13" t="s">
        <v>26</v>
      </c>
      <c r="F385" s="13">
        <v>6330204</v>
      </c>
      <c r="G385" s="33" t="s">
        <v>17</v>
      </c>
      <c r="H385" s="34">
        <f>H386</f>
        <v>97.4</v>
      </c>
    </row>
    <row r="386" spans="1:11" ht="15.75" hidden="1" x14ac:dyDescent="0.2">
      <c r="A386" s="35"/>
      <c r="B386" s="5" t="s">
        <v>18</v>
      </c>
      <c r="C386" s="13">
        <v>902</v>
      </c>
      <c r="D386" s="13" t="s">
        <v>49</v>
      </c>
      <c r="E386" s="13" t="s">
        <v>26</v>
      </c>
      <c r="F386" s="13">
        <v>6330204</v>
      </c>
      <c r="G386" s="33" t="s">
        <v>19</v>
      </c>
      <c r="H386" s="34">
        <v>97.4</v>
      </c>
    </row>
    <row r="387" spans="1:11" ht="31.5" hidden="1" x14ac:dyDescent="0.2">
      <c r="A387" s="35" t="s">
        <v>0</v>
      </c>
      <c r="B387" s="5" t="s">
        <v>98</v>
      </c>
      <c r="C387" s="13">
        <v>902</v>
      </c>
      <c r="D387" s="13" t="s">
        <v>49</v>
      </c>
      <c r="E387" s="13" t="s">
        <v>26</v>
      </c>
      <c r="F387" s="13">
        <v>6330360</v>
      </c>
      <c r="G387" s="33" t="s">
        <v>0</v>
      </c>
      <c r="H387" s="34">
        <f>H388</f>
        <v>6543.6</v>
      </c>
    </row>
    <row r="388" spans="1:11" ht="31.5" hidden="1" x14ac:dyDescent="0.2">
      <c r="A388" s="3" t="s">
        <v>0</v>
      </c>
      <c r="B388" s="5" t="s">
        <v>16</v>
      </c>
      <c r="C388" s="13">
        <v>902</v>
      </c>
      <c r="D388" s="13" t="s">
        <v>49</v>
      </c>
      <c r="E388" s="13" t="s">
        <v>26</v>
      </c>
      <c r="F388" s="13">
        <v>6330360</v>
      </c>
      <c r="G388" s="33" t="s">
        <v>17</v>
      </c>
      <c r="H388" s="34">
        <f>H389</f>
        <v>6543.6</v>
      </c>
    </row>
    <row r="389" spans="1:11" ht="47.25" hidden="1" x14ac:dyDescent="0.2">
      <c r="A389" s="3" t="s">
        <v>0</v>
      </c>
      <c r="B389" s="8" t="s">
        <v>22</v>
      </c>
      <c r="C389" s="13">
        <v>902</v>
      </c>
      <c r="D389" s="39" t="s">
        <v>49</v>
      </c>
      <c r="E389" s="39" t="s">
        <v>26</v>
      </c>
      <c r="F389" s="39">
        <v>6330360</v>
      </c>
      <c r="G389" s="33" t="s">
        <v>23</v>
      </c>
      <c r="H389" s="41">
        <v>6543.6</v>
      </c>
    </row>
    <row r="390" spans="1:11" ht="0.75" hidden="1" customHeight="1" x14ac:dyDescent="0.2">
      <c r="A390" s="7" t="s">
        <v>0</v>
      </c>
      <c r="B390" s="11" t="s">
        <v>52</v>
      </c>
      <c r="C390" s="59">
        <v>902</v>
      </c>
      <c r="D390" s="24" t="s">
        <v>49</v>
      </c>
      <c r="E390" s="24" t="s">
        <v>37</v>
      </c>
      <c r="F390" s="24" t="s">
        <v>0</v>
      </c>
      <c r="G390" s="96" t="s">
        <v>0</v>
      </c>
      <c r="H390" s="43"/>
      <c r="I390" s="87"/>
      <c r="J390" s="88"/>
      <c r="K390" s="89"/>
    </row>
    <row r="391" spans="1:11" ht="36.75" hidden="1" customHeight="1" x14ac:dyDescent="0.2">
      <c r="A391" s="36"/>
      <c r="B391" s="82" t="s">
        <v>94</v>
      </c>
      <c r="C391" s="13">
        <v>902</v>
      </c>
      <c r="D391" s="45" t="s">
        <v>49</v>
      </c>
      <c r="E391" s="45" t="s">
        <v>37</v>
      </c>
      <c r="F391" s="45">
        <v>6300000</v>
      </c>
      <c r="G391" s="33" t="s">
        <v>0</v>
      </c>
      <c r="H391" s="46">
        <f>H392</f>
        <v>983.2</v>
      </c>
    </row>
    <row r="392" spans="1:11" ht="15.75" hidden="1" x14ac:dyDescent="0.2">
      <c r="A392" s="35" t="s">
        <v>0</v>
      </c>
      <c r="B392" s="9" t="s">
        <v>104</v>
      </c>
      <c r="C392" s="38">
        <v>902</v>
      </c>
      <c r="D392" s="13" t="s">
        <v>49</v>
      </c>
      <c r="E392" s="13" t="s">
        <v>37</v>
      </c>
      <c r="F392" s="13">
        <v>6340000</v>
      </c>
      <c r="G392" s="33" t="s">
        <v>0</v>
      </c>
      <c r="H392" s="34">
        <f>H393+H396</f>
        <v>983.2</v>
      </c>
    </row>
    <row r="393" spans="1:11" ht="31.5" hidden="1" x14ac:dyDescent="0.2">
      <c r="A393" s="35" t="s">
        <v>0</v>
      </c>
      <c r="B393" s="5" t="s">
        <v>96</v>
      </c>
      <c r="C393" s="13">
        <v>902</v>
      </c>
      <c r="D393" s="13" t="s">
        <v>49</v>
      </c>
      <c r="E393" s="13" t="s">
        <v>37</v>
      </c>
      <c r="F393" s="13">
        <v>6340100</v>
      </c>
      <c r="G393" s="33" t="s">
        <v>0</v>
      </c>
      <c r="H393" s="34">
        <f>H394</f>
        <v>50.5</v>
      </c>
    </row>
    <row r="394" spans="1:11" ht="31.5" hidden="1" x14ac:dyDescent="0.2">
      <c r="A394" s="3" t="s">
        <v>0</v>
      </c>
      <c r="B394" s="5" t="s">
        <v>16</v>
      </c>
      <c r="C394" s="13">
        <v>902</v>
      </c>
      <c r="D394" s="13" t="s">
        <v>49</v>
      </c>
      <c r="E394" s="13" t="s">
        <v>37</v>
      </c>
      <c r="F394" s="13">
        <v>6340100</v>
      </c>
      <c r="G394" s="33" t="s">
        <v>17</v>
      </c>
      <c r="H394" s="34">
        <f>H395</f>
        <v>50.5</v>
      </c>
    </row>
    <row r="395" spans="1:11" ht="15.75" hidden="1" x14ac:dyDescent="0.2">
      <c r="A395" s="35" t="s">
        <v>0</v>
      </c>
      <c r="B395" s="5" t="s">
        <v>18</v>
      </c>
      <c r="C395" s="13">
        <v>902</v>
      </c>
      <c r="D395" s="13" t="s">
        <v>49</v>
      </c>
      <c r="E395" s="13" t="s">
        <v>37</v>
      </c>
      <c r="F395" s="13">
        <v>6340100</v>
      </c>
      <c r="G395" s="33" t="s">
        <v>19</v>
      </c>
      <c r="H395" s="34">
        <v>50.5</v>
      </c>
    </row>
    <row r="396" spans="1:11" ht="31.5" hidden="1" x14ac:dyDescent="0.2">
      <c r="A396" s="35"/>
      <c r="B396" s="5" t="s">
        <v>98</v>
      </c>
      <c r="C396" s="13">
        <v>902</v>
      </c>
      <c r="D396" s="13" t="s">
        <v>49</v>
      </c>
      <c r="E396" s="13" t="s">
        <v>37</v>
      </c>
      <c r="F396" s="13">
        <v>6340360</v>
      </c>
      <c r="G396" s="33" t="s">
        <v>0</v>
      </c>
      <c r="H396" s="34">
        <f>H397</f>
        <v>932.7</v>
      </c>
    </row>
    <row r="397" spans="1:11" ht="31.5" hidden="1" x14ac:dyDescent="0.2">
      <c r="A397" s="35"/>
      <c r="B397" s="5" t="s">
        <v>16</v>
      </c>
      <c r="C397" s="13">
        <v>902</v>
      </c>
      <c r="D397" s="13" t="s">
        <v>49</v>
      </c>
      <c r="E397" s="13" t="s">
        <v>37</v>
      </c>
      <c r="F397" s="13">
        <v>6340360</v>
      </c>
      <c r="G397" s="33" t="s">
        <v>17</v>
      </c>
      <c r="H397" s="34">
        <f>H398</f>
        <v>932.7</v>
      </c>
    </row>
    <row r="398" spans="1:11" ht="47.25" hidden="1" x14ac:dyDescent="0.2">
      <c r="A398" s="35" t="s">
        <v>0</v>
      </c>
      <c r="B398" s="8" t="s">
        <v>22</v>
      </c>
      <c r="C398" s="13">
        <v>902</v>
      </c>
      <c r="D398" s="39" t="s">
        <v>49</v>
      </c>
      <c r="E398" s="39" t="s">
        <v>37</v>
      </c>
      <c r="F398" s="39">
        <v>6340360</v>
      </c>
      <c r="G398" s="33" t="s">
        <v>23</v>
      </c>
      <c r="H398" s="41">
        <v>932.7</v>
      </c>
    </row>
    <row r="399" spans="1:11" ht="15.75" x14ac:dyDescent="0.2">
      <c r="A399" s="37" t="s">
        <v>0</v>
      </c>
      <c r="B399" s="11" t="s">
        <v>53</v>
      </c>
      <c r="C399" s="59">
        <v>902</v>
      </c>
      <c r="D399" s="24" t="s">
        <v>49</v>
      </c>
      <c r="E399" s="24" t="s">
        <v>9</v>
      </c>
      <c r="F399" s="24" t="s">
        <v>0</v>
      </c>
      <c r="G399" s="96" t="s">
        <v>0</v>
      </c>
      <c r="H399" s="43">
        <v>19795.758999999998</v>
      </c>
      <c r="I399" s="89">
        <v>19754.306649999999</v>
      </c>
      <c r="J399" s="88">
        <f>SUM(I399-H399)</f>
        <v>-41.452349999999569</v>
      </c>
      <c r="K399" s="89">
        <f>SUM(I399/H399*100)</f>
        <v>99.790599845148648</v>
      </c>
    </row>
    <row r="400" spans="1:11" ht="31.5" hidden="1" x14ac:dyDescent="0.2">
      <c r="A400" s="37" t="s">
        <v>0</v>
      </c>
      <c r="B400" s="75" t="s">
        <v>94</v>
      </c>
      <c r="C400" s="38">
        <v>902</v>
      </c>
      <c r="D400" s="45" t="s">
        <v>49</v>
      </c>
      <c r="E400" s="45" t="s">
        <v>9</v>
      </c>
      <c r="F400" s="45">
        <v>6300000</v>
      </c>
      <c r="G400" s="33" t="s">
        <v>0</v>
      </c>
      <c r="H400" s="46">
        <f>H401</f>
        <v>3084.4999999999995</v>
      </c>
    </row>
    <row r="401" spans="1:8" ht="31.5" hidden="1" x14ac:dyDescent="0.2">
      <c r="A401" s="3" t="s">
        <v>0</v>
      </c>
      <c r="B401" s="29" t="s">
        <v>103</v>
      </c>
      <c r="C401" s="13">
        <v>902</v>
      </c>
      <c r="D401" s="13" t="s">
        <v>49</v>
      </c>
      <c r="E401" s="13" t="s">
        <v>9</v>
      </c>
      <c r="F401" s="13">
        <v>6360000</v>
      </c>
      <c r="G401" s="33" t="s">
        <v>0</v>
      </c>
      <c r="H401" s="34">
        <f>H402+H409</f>
        <v>3084.4999999999995</v>
      </c>
    </row>
    <row r="402" spans="1:8" ht="15.75" hidden="1" x14ac:dyDescent="0.2">
      <c r="A402" s="3" t="s">
        <v>0</v>
      </c>
      <c r="B402" s="5" t="s">
        <v>105</v>
      </c>
      <c r="C402" s="13">
        <v>902</v>
      </c>
      <c r="D402" s="13" t="s">
        <v>49</v>
      </c>
      <c r="E402" s="13" t="s">
        <v>9</v>
      </c>
      <c r="F402" s="13">
        <v>6360140</v>
      </c>
      <c r="G402" s="33" t="s">
        <v>0</v>
      </c>
      <c r="H402" s="34">
        <f>H403+H405+H407</f>
        <v>909.1</v>
      </c>
    </row>
    <row r="403" spans="1:8" ht="63" hidden="1" x14ac:dyDescent="0.2">
      <c r="A403" s="35" t="s">
        <v>0</v>
      </c>
      <c r="B403" s="5" t="s">
        <v>27</v>
      </c>
      <c r="C403" s="13">
        <v>902</v>
      </c>
      <c r="D403" s="13" t="s">
        <v>49</v>
      </c>
      <c r="E403" s="13" t="s">
        <v>9</v>
      </c>
      <c r="F403" s="13">
        <v>6360140</v>
      </c>
      <c r="G403" s="33" t="s">
        <v>28</v>
      </c>
      <c r="H403" s="34">
        <f>H404</f>
        <v>873.4</v>
      </c>
    </row>
    <row r="404" spans="1:8" ht="31.5" hidden="1" x14ac:dyDescent="0.2">
      <c r="A404" s="35" t="s">
        <v>0</v>
      </c>
      <c r="B404" s="5" t="s">
        <v>43</v>
      </c>
      <c r="C404" s="13">
        <v>902</v>
      </c>
      <c r="D404" s="13" t="s">
        <v>49</v>
      </c>
      <c r="E404" s="13" t="s">
        <v>9</v>
      </c>
      <c r="F404" s="13">
        <v>6360140</v>
      </c>
      <c r="G404" s="33" t="s">
        <v>44</v>
      </c>
      <c r="H404" s="34">
        <v>873.4</v>
      </c>
    </row>
    <row r="405" spans="1:8" ht="31.5" hidden="1" x14ac:dyDescent="0.2">
      <c r="A405" s="3" t="s">
        <v>0</v>
      </c>
      <c r="B405" s="5" t="s">
        <v>11</v>
      </c>
      <c r="C405" s="13">
        <v>902</v>
      </c>
      <c r="D405" s="13" t="s">
        <v>49</v>
      </c>
      <c r="E405" s="13" t="s">
        <v>9</v>
      </c>
      <c r="F405" s="13">
        <v>6360140</v>
      </c>
      <c r="G405" s="33" t="s">
        <v>12</v>
      </c>
      <c r="H405" s="34">
        <f>H406</f>
        <v>34.6</v>
      </c>
    </row>
    <row r="406" spans="1:8" ht="31.5" hidden="1" x14ac:dyDescent="0.2">
      <c r="A406" s="35" t="s">
        <v>0</v>
      </c>
      <c r="B406" s="5" t="s">
        <v>13</v>
      </c>
      <c r="C406" s="13">
        <v>902</v>
      </c>
      <c r="D406" s="13" t="s">
        <v>49</v>
      </c>
      <c r="E406" s="13" t="s">
        <v>9</v>
      </c>
      <c r="F406" s="13">
        <v>6360140</v>
      </c>
      <c r="G406" s="33" t="s">
        <v>14</v>
      </c>
      <c r="H406" s="34">
        <v>34.6</v>
      </c>
    </row>
    <row r="407" spans="1:8" ht="15.75" hidden="1" x14ac:dyDescent="0.2">
      <c r="A407" s="35" t="s">
        <v>0</v>
      </c>
      <c r="B407" s="5" t="s">
        <v>31</v>
      </c>
      <c r="C407" s="13">
        <v>902</v>
      </c>
      <c r="D407" s="13" t="s">
        <v>49</v>
      </c>
      <c r="E407" s="13" t="s">
        <v>9</v>
      </c>
      <c r="F407" s="13">
        <v>6360140</v>
      </c>
      <c r="G407" s="33" t="s">
        <v>32</v>
      </c>
      <c r="H407" s="34">
        <f>H408</f>
        <v>1.1000000000000001</v>
      </c>
    </row>
    <row r="408" spans="1:8" ht="18.75" hidden="1" customHeight="1" x14ac:dyDescent="0.2">
      <c r="A408" s="35" t="s">
        <v>0</v>
      </c>
      <c r="B408" s="5" t="s">
        <v>35</v>
      </c>
      <c r="C408" s="13">
        <v>902</v>
      </c>
      <c r="D408" s="13" t="s">
        <v>49</v>
      </c>
      <c r="E408" s="13" t="s">
        <v>9</v>
      </c>
      <c r="F408" s="13">
        <v>6360140</v>
      </c>
      <c r="G408" s="33" t="s">
        <v>36</v>
      </c>
      <c r="H408" s="34">
        <v>1.1000000000000001</v>
      </c>
    </row>
    <row r="409" spans="1:8" ht="31.5" hidden="1" x14ac:dyDescent="0.2">
      <c r="A409" s="35" t="s">
        <v>0</v>
      </c>
      <c r="B409" s="5" t="s">
        <v>106</v>
      </c>
      <c r="C409" s="13">
        <v>902</v>
      </c>
      <c r="D409" s="13" t="s">
        <v>49</v>
      </c>
      <c r="E409" s="13" t="s">
        <v>9</v>
      </c>
      <c r="F409" s="13">
        <v>6360250</v>
      </c>
      <c r="G409" s="33" t="s">
        <v>0</v>
      </c>
      <c r="H409" s="34">
        <f>H410+H412+H414</f>
        <v>2175.3999999999996</v>
      </c>
    </row>
    <row r="410" spans="1:8" ht="63" hidden="1" x14ac:dyDescent="0.2">
      <c r="A410" s="35" t="s">
        <v>0</v>
      </c>
      <c r="B410" s="5" t="s">
        <v>27</v>
      </c>
      <c r="C410" s="13">
        <v>902</v>
      </c>
      <c r="D410" s="13" t="s">
        <v>49</v>
      </c>
      <c r="E410" s="13" t="s">
        <v>9</v>
      </c>
      <c r="F410" s="13">
        <v>6360250</v>
      </c>
      <c r="G410" s="33" t="s">
        <v>28</v>
      </c>
      <c r="H410" s="34">
        <f>H411</f>
        <v>1889.1</v>
      </c>
    </row>
    <row r="411" spans="1:8" ht="31.5" hidden="1" x14ac:dyDescent="0.2">
      <c r="A411" s="3" t="s">
        <v>0</v>
      </c>
      <c r="B411" s="5" t="s">
        <v>29</v>
      </c>
      <c r="C411" s="13">
        <v>902</v>
      </c>
      <c r="D411" s="13" t="s">
        <v>49</v>
      </c>
      <c r="E411" s="13" t="s">
        <v>9</v>
      </c>
      <c r="F411" s="13">
        <v>6360250</v>
      </c>
      <c r="G411" s="33" t="s">
        <v>30</v>
      </c>
      <c r="H411" s="34">
        <v>1889.1</v>
      </c>
    </row>
    <row r="412" spans="1:8" ht="31.5" hidden="1" x14ac:dyDescent="0.2">
      <c r="A412" s="35" t="s">
        <v>0</v>
      </c>
      <c r="B412" s="5" t="s">
        <v>11</v>
      </c>
      <c r="C412" s="13">
        <v>902</v>
      </c>
      <c r="D412" s="13" t="s">
        <v>49</v>
      </c>
      <c r="E412" s="13" t="s">
        <v>9</v>
      </c>
      <c r="F412" s="13">
        <v>6360250</v>
      </c>
      <c r="G412" s="33" t="s">
        <v>12</v>
      </c>
      <c r="H412" s="34">
        <f>H413</f>
        <v>283.7</v>
      </c>
    </row>
    <row r="413" spans="1:8" ht="31.5" hidden="1" x14ac:dyDescent="0.2">
      <c r="A413" s="3" t="s">
        <v>0</v>
      </c>
      <c r="B413" s="5" t="s">
        <v>13</v>
      </c>
      <c r="C413" s="13">
        <v>902</v>
      </c>
      <c r="D413" s="13" t="s">
        <v>49</v>
      </c>
      <c r="E413" s="13" t="s">
        <v>9</v>
      </c>
      <c r="F413" s="13">
        <v>6360250</v>
      </c>
      <c r="G413" s="33" t="s">
        <v>14</v>
      </c>
      <c r="H413" s="34">
        <v>283.7</v>
      </c>
    </row>
    <row r="414" spans="1:8" ht="15.75" hidden="1" x14ac:dyDescent="0.2">
      <c r="A414" s="3" t="s">
        <v>0</v>
      </c>
      <c r="B414" s="5" t="s">
        <v>31</v>
      </c>
      <c r="C414" s="13">
        <v>902</v>
      </c>
      <c r="D414" s="13" t="s">
        <v>49</v>
      </c>
      <c r="E414" s="13" t="s">
        <v>9</v>
      </c>
      <c r="F414" s="13">
        <v>6360250</v>
      </c>
      <c r="G414" s="33" t="s">
        <v>32</v>
      </c>
      <c r="H414" s="34">
        <f>H415+H416</f>
        <v>2.6</v>
      </c>
    </row>
    <row r="415" spans="1:8" ht="15.75" hidden="1" x14ac:dyDescent="0.2">
      <c r="A415" s="35" t="s">
        <v>0</v>
      </c>
      <c r="B415" s="5" t="s">
        <v>33</v>
      </c>
      <c r="C415" s="13">
        <v>902</v>
      </c>
      <c r="D415" s="13" t="s">
        <v>49</v>
      </c>
      <c r="E415" s="13" t="s">
        <v>9</v>
      </c>
      <c r="F415" s="13">
        <v>6360250</v>
      </c>
      <c r="G415" s="33" t="s">
        <v>34</v>
      </c>
      <c r="H415" s="34">
        <v>0.6</v>
      </c>
    </row>
    <row r="416" spans="1:8" ht="15.75" hidden="1" x14ac:dyDescent="0.2">
      <c r="A416" s="15" t="s">
        <v>0</v>
      </c>
      <c r="B416" s="8" t="s">
        <v>35</v>
      </c>
      <c r="C416" s="39">
        <v>902</v>
      </c>
      <c r="D416" s="39" t="s">
        <v>49</v>
      </c>
      <c r="E416" s="39" t="s">
        <v>9</v>
      </c>
      <c r="F416" s="39">
        <v>6360250</v>
      </c>
      <c r="G416" s="40" t="s">
        <v>36</v>
      </c>
      <c r="H416" s="41">
        <v>2</v>
      </c>
    </row>
    <row r="417" spans="1:11" ht="15.75" x14ac:dyDescent="0.2">
      <c r="A417" s="56"/>
      <c r="B417" s="139" t="s">
        <v>238</v>
      </c>
      <c r="C417" s="65"/>
      <c r="D417" s="132">
        <v>10</v>
      </c>
      <c r="E417" s="132"/>
      <c r="F417" s="132"/>
      <c r="G417" s="98"/>
      <c r="H417" s="141">
        <f>H418+H423+H429+H449</f>
        <v>33430.089099999997</v>
      </c>
      <c r="I417" s="141">
        <f>I418+I423+I429+I449</f>
        <v>33248.936039999993</v>
      </c>
      <c r="J417" s="135">
        <f t="shared" ref="J417:J418" si="14">SUM(I417-H417)</f>
        <v>-181.15306000000419</v>
      </c>
      <c r="K417" s="136">
        <f t="shared" ref="K417:K418" si="15">SUM(I417/H417*100)</f>
        <v>99.458113738619971</v>
      </c>
    </row>
    <row r="418" spans="1:11" ht="15.75" x14ac:dyDescent="0.2">
      <c r="A418" s="53"/>
      <c r="B418" s="11" t="s">
        <v>187</v>
      </c>
      <c r="C418" s="66">
        <v>908</v>
      </c>
      <c r="D418" s="23" t="s">
        <v>10</v>
      </c>
      <c r="E418" s="23" t="s">
        <v>26</v>
      </c>
      <c r="F418" s="24"/>
      <c r="G418" s="99"/>
      <c r="H418" s="43">
        <v>6985.3</v>
      </c>
      <c r="I418" s="89">
        <v>6985.2338099999997</v>
      </c>
      <c r="J418" s="88">
        <f t="shared" si="14"/>
        <v>-6.6190000000460714E-2</v>
      </c>
      <c r="K418" s="89">
        <f t="shared" si="15"/>
        <v>99.999052438692686</v>
      </c>
    </row>
    <row r="419" spans="1:11" ht="31.5" hidden="1" x14ac:dyDescent="0.2">
      <c r="A419" s="16"/>
      <c r="B419" s="79" t="s">
        <v>110</v>
      </c>
      <c r="C419" s="24">
        <v>908</v>
      </c>
      <c r="D419" s="80" t="s">
        <v>10</v>
      </c>
      <c r="E419" s="80" t="s">
        <v>26</v>
      </c>
      <c r="F419" s="103">
        <v>6170000</v>
      </c>
      <c r="G419" s="42"/>
      <c r="H419" s="81">
        <f>H420</f>
        <v>2900</v>
      </c>
    </row>
    <row r="420" spans="1:11" ht="15.75" hidden="1" x14ac:dyDescent="0.2">
      <c r="A420" s="16"/>
      <c r="B420" s="11" t="s">
        <v>188</v>
      </c>
      <c r="C420" s="24">
        <v>908</v>
      </c>
      <c r="D420" s="23" t="s">
        <v>10</v>
      </c>
      <c r="E420" s="23" t="s">
        <v>26</v>
      </c>
      <c r="F420" s="24">
        <v>6170030</v>
      </c>
      <c r="G420" s="42"/>
      <c r="H420" s="43">
        <f>H421</f>
        <v>2900</v>
      </c>
    </row>
    <row r="421" spans="1:11" ht="15.75" hidden="1" x14ac:dyDescent="0.2">
      <c r="A421" s="16"/>
      <c r="B421" s="11" t="s">
        <v>20</v>
      </c>
      <c r="C421" s="24">
        <v>908</v>
      </c>
      <c r="D421" s="23" t="s">
        <v>10</v>
      </c>
      <c r="E421" s="23" t="s">
        <v>26</v>
      </c>
      <c r="F421" s="24">
        <v>6170030</v>
      </c>
      <c r="G421" s="42">
        <v>300</v>
      </c>
      <c r="H421" s="43">
        <f>H422</f>
        <v>2900</v>
      </c>
    </row>
    <row r="422" spans="1:11" ht="31.5" hidden="1" x14ac:dyDescent="0.2">
      <c r="A422" s="16"/>
      <c r="B422" s="69" t="s">
        <v>58</v>
      </c>
      <c r="C422" s="24">
        <v>908</v>
      </c>
      <c r="D422" s="70" t="s">
        <v>10</v>
      </c>
      <c r="E422" s="70" t="s">
        <v>26</v>
      </c>
      <c r="F422" s="119">
        <v>6170030</v>
      </c>
      <c r="G422" s="42">
        <v>321</v>
      </c>
      <c r="H422" s="71">
        <v>2900</v>
      </c>
    </row>
    <row r="423" spans="1:11" ht="15.75" x14ac:dyDescent="0.2">
      <c r="A423" s="53"/>
      <c r="B423" s="11" t="s">
        <v>189</v>
      </c>
      <c r="C423" s="66">
        <v>908</v>
      </c>
      <c r="D423" s="23" t="s">
        <v>10</v>
      </c>
      <c r="E423" s="23" t="s">
        <v>38</v>
      </c>
      <c r="F423" s="24"/>
      <c r="G423" s="99"/>
      <c r="H423" s="43">
        <v>753.24800000000005</v>
      </c>
      <c r="I423" s="89">
        <v>753.24800000000005</v>
      </c>
      <c r="J423" s="88">
        <f>SUM(I423-H423)</f>
        <v>0</v>
      </c>
      <c r="K423" s="89">
        <f>SUM(I423/H423*100)</f>
        <v>100</v>
      </c>
    </row>
    <row r="424" spans="1:11" ht="110.25" hidden="1" x14ac:dyDescent="0.2">
      <c r="A424" s="16"/>
      <c r="B424" s="79" t="s">
        <v>170</v>
      </c>
      <c r="C424" s="24">
        <v>908</v>
      </c>
      <c r="D424" s="80" t="s">
        <v>10</v>
      </c>
      <c r="E424" s="80" t="s">
        <v>38</v>
      </c>
      <c r="F424" s="103" t="s">
        <v>171</v>
      </c>
      <c r="G424" s="42"/>
      <c r="H424" s="81">
        <f>H425</f>
        <v>405</v>
      </c>
    </row>
    <row r="425" spans="1:11" ht="18.75" hidden="1" customHeight="1" x14ac:dyDescent="0.2">
      <c r="A425" s="16"/>
      <c r="B425" s="11" t="s">
        <v>163</v>
      </c>
      <c r="C425" s="24">
        <v>908</v>
      </c>
      <c r="D425" s="23" t="s">
        <v>10</v>
      </c>
      <c r="E425" s="23" t="s">
        <v>38</v>
      </c>
      <c r="F425" s="24" t="s">
        <v>181</v>
      </c>
      <c r="G425" s="42"/>
      <c r="H425" s="43">
        <f>H426</f>
        <v>405</v>
      </c>
    </row>
    <row r="426" spans="1:11" ht="110.25" hidden="1" x14ac:dyDescent="0.2">
      <c r="A426" s="16"/>
      <c r="B426" s="11" t="s">
        <v>182</v>
      </c>
      <c r="C426" s="24">
        <v>908</v>
      </c>
      <c r="D426" s="23" t="s">
        <v>10</v>
      </c>
      <c r="E426" s="23" t="s">
        <v>38</v>
      </c>
      <c r="F426" s="24" t="s">
        <v>183</v>
      </c>
      <c r="G426" s="42"/>
      <c r="H426" s="43">
        <f>H427</f>
        <v>405</v>
      </c>
    </row>
    <row r="427" spans="1:11" ht="110.25" hidden="1" x14ac:dyDescent="0.2">
      <c r="A427" s="16"/>
      <c r="B427" s="25" t="s">
        <v>20</v>
      </c>
      <c r="C427" s="26">
        <v>908</v>
      </c>
      <c r="D427" s="27" t="s">
        <v>10</v>
      </c>
      <c r="E427" s="27" t="s">
        <v>38</v>
      </c>
      <c r="F427" s="26" t="s">
        <v>183</v>
      </c>
      <c r="G427" s="28">
        <v>300</v>
      </c>
      <c r="H427" s="30">
        <f>H428</f>
        <v>405</v>
      </c>
    </row>
    <row r="428" spans="1:11" ht="110.25" hidden="1" x14ac:dyDescent="0.2">
      <c r="A428" s="16"/>
      <c r="B428" s="73" t="s">
        <v>190</v>
      </c>
      <c r="C428" s="26">
        <v>908</v>
      </c>
      <c r="D428" s="74" t="s">
        <v>10</v>
      </c>
      <c r="E428" s="74" t="s">
        <v>38</v>
      </c>
      <c r="F428" s="124" t="s">
        <v>183</v>
      </c>
      <c r="G428" s="28">
        <v>322</v>
      </c>
      <c r="H428" s="72">
        <v>405</v>
      </c>
    </row>
    <row r="429" spans="1:11" ht="15.75" x14ac:dyDescent="0.2">
      <c r="A429" s="7" t="s">
        <v>0</v>
      </c>
      <c r="B429" s="11" t="s">
        <v>61</v>
      </c>
      <c r="C429" s="59">
        <v>905</v>
      </c>
      <c r="D429" s="24" t="s">
        <v>10</v>
      </c>
      <c r="E429" s="24" t="s">
        <v>9</v>
      </c>
      <c r="F429" s="24" t="s">
        <v>0</v>
      </c>
      <c r="G429" s="96" t="s">
        <v>0</v>
      </c>
      <c r="H429" s="146">
        <v>25154.9411</v>
      </c>
      <c r="I429" s="89">
        <v>24975.126199999999</v>
      </c>
      <c r="J429" s="88">
        <f>SUM(I429-H429)</f>
        <v>-179.81490000000122</v>
      </c>
      <c r="K429" s="89">
        <f>SUM(I429/H429*100)</f>
        <v>99.285170657783809</v>
      </c>
    </row>
    <row r="430" spans="1:11" ht="31.5" hidden="1" x14ac:dyDescent="0.2">
      <c r="A430" s="3"/>
      <c r="B430" s="6" t="s">
        <v>232</v>
      </c>
      <c r="C430" s="38">
        <v>905</v>
      </c>
      <c r="D430" s="45">
        <v>10</v>
      </c>
      <c r="E430" s="45" t="s">
        <v>9</v>
      </c>
      <c r="F430" s="45">
        <v>6200000</v>
      </c>
      <c r="G430" s="33"/>
      <c r="H430" s="46">
        <v>2262.1</v>
      </c>
    </row>
    <row r="431" spans="1:11" ht="15.75" hidden="1" x14ac:dyDescent="0.2">
      <c r="A431" s="3"/>
      <c r="B431" s="5" t="s">
        <v>233</v>
      </c>
      <c r="C431" s="38">
        <v>905</v>
      </c>
      <c r="D431" s="13">
        <v>10</v>
      </c>
      <c r="E431" s="13" t="s">
        <v>9</v>
      </c>
      <c r="F431" s="13">
        <v>6210000</v>
      </c>
      <c r="G431" s="33"/>
      <c r="H431" s="34">
        <v>2262.1</v>
      </c>
    </row>
    <row r="432" spans="1:11" ht="31.5" hidden="1" x14ac:dyDescent="0.2">
      <c r="A432" s="3"/>
      <c r="B432" s="5" t="s">
        <v>51</v>
      </c>
      <c r="C432" s="38">
        <v>905</v>
      </c>
      <c r="D432" s="13">
        <v>10</v>
      </c>
      <c r="E432" s="13" t="s">
        <v>9</v>
      </c>
      <c r="F432" s="13">
        <v>6206000</v>
      </c>
      <c r="G432" s="33"/>
      <c r="H432" s="34">
        <v>2262.1</v>
      </c>
    </row>
    <row r="433" spans="1:8" ht="63" hidden="1" x14ac:dyDescent="0.2">
      <c r="A433" s="3"/>
      <c r="B433" s="5" t="s">
        <v>234</v>
      </c>
      <c r="C433" s="38">
        <v>905</v>
      </c>
      <c r="D433" s="13">
        <v>10</v>
      </c>
      <c r="E433" s="13" t="s">
        <v>9</v>
      </c>
      <c r="F433" s="13">
        <v>6206008</v>
      </c>
      <c r="G433" s="33"/>
      <c r="H433" s="34">
        <v>2262.1</v>
      </c>
    </row>
    <row r="434" spans="1:8" ht="15.75" hidden="1" x14ac:dyDescent="0.2">
      <c r="A434" s="3"/>
      <c r="B434" s="5" t="s">
        <v>20</v>
      </c>
      <c r="C434" s="38">
        <v>905</v>
      </c>
      <c r="D434" s="13" t="s">
        <v>10</v>
      </c>
      <c r="E434" s="13" t="s">
        <v>9</v>
      </c>
      <c r="F434" s="13">
        <v>6206008</v>
      </c>
      <c r="G434" s="33">
        <v>300</v>
      </c>
      <c r="H434" s="34">
        <v>2262.1</v>
      </c>
    </row>
    <row r="435" spans="1:8" ht="31.5" hidden="1" x14ac:dyDescent="0.2">
      <c r="A435" s="3"/>
      <c r="B435" s="5" t="s">
        <v>58</v>
      </c>
      <c r="C435" s="38">
        <v>905</v>
      </c>
      <c r="D435" s="13" t="s">
        <v>10</v>
      </c>
      <c r="E435" s="13" t="s">
        <v>9</v>
      </c>
      <c r="F435" s="13">
        <v>6206008</v>
      </c>
      <c r="G435" s="33">
        <v>313</v>
      </c>
      <c r="H435" s="34">
        <v>2262.1</v>
      </c>
    </row>
    <row r="436" spans="1:8" ht="31.5" hidden="1" x14ac:dyDescent="0.2">
      <c r="A436" s="3" t="s">
        <v>0</v>
      </c>
      <c r="B436" s="5" t="s">
        <v>51</v>
      </c>
      <c r="C436" s="38">
        <v>905</v>
      </c>
      <c r="D436" s="13" t="s">
        <v>10</v>
      </c>
      <c r="E436" s="13" t="s">
        <v>9</v>
      </c>
      <c r="F436" s="13">
        <v>6106000</v>
      </c>
      <c r="G436" s="33" t="s">
        <v>0</v>
      </c>
      <c r="H436" s="34">
        <v>6332.2</v>
      </c>
    </row>
    <row r="437" spans="1:8" ht="19.5" hidden="1" customHeight="1" x14ac:dyDescent="0.2">
      <c r="A437" s="35" t="s">
        <v>0</v>
      </c>
      <c r="B437" s="5" t="s">
        <v>137</v>
      </c>
      <c r="C437" s="38">
        <v>905</v>
      </c>
      <c r="D437" s="13" t="s">
        <v>10</v>
      </c>
      <c r="E437" s="13" t="s">
        <v>9</v>
      </c>
      <c r="F437" s="13">
        <v>6106012</v>
      </c>
      <c r="G437" s="33" t="s">
        <v>0</v>
      </c>
      <c r="H437" s="34">
        <v>914</v>
      </c>
    </row>
    <row r="438" spans="1:8" ht="31.5" hidden="1" x14ac:dyDescent="0.2">
      <c r="A438" s="3" t="s">
        <v>0</v>
      </c>
      <c r="B438" s="5" t="s">
        <v>11</v>
      </c>
      <c r="C438" s="38">
        <v>905</v>
      </c>
      <c r="D438" s="13" t="s">
        <v>10</v>
      </c>
      <c r="E438" s="13" t="s">
        <v>9</v>
      </c>
      <c r="F438" s="13">
        <v>6106012</v>
      </c>
      <c r="G438" s="33">
        <v>200</v>
      </c>
      <c r="H438" s="34">
        <v>914</v>
      </c>
    </row>
    <row r="439" spans="1:8" ht="31.5" hidden="1" x14ac:dyDescent="0.2">
      <c r="A439" s="3" t="s">
        <v>0</v>
      </c>
      <c r="B439" s="5" t="s">
        <v>13</v>
      </c>
      <c r="C439" s="38">
        <v>905</v>
      </c>
      <c r="D439" s="13" t="s">
        <v>10</v>
      </c>
      <c r="E439" s="13" t="s">
        <v>9</v>
      </c>
      <c r="F439" s="13">
        <v>6106012</v>
      </c>
      <c r="G439" s="33">
        <v>244</v>
      </c>
      <c r="H439" s="34">
        <v>914</v>
      </c>
    </row>
    <row r="440" spans="1:8" ht="47.25" hidden="1" x14ac:dyDescent="0.2">
      <c r="A440" s="35" t="s">
        <v>0</v>
      </c>
      <c r="B440" s="5" t="s">
        <v>138</v>
      </c>
      <c r="C440" s="38">
        <v>905</v>
      </c>
      <c r="D440" s="13" t="s">
        <v>10</v>
      </c>
      <c r="E440" s="13" t="s">
        <v>9</v>
      </c>
      <c r="F440" s="13">
        <v>6106013</v>
      </c>
      <c r="G440" s="33" t="s">
        <v>0</v>
      </c>
      <c r="H440" s="34">
        <v>5382</v>
      </c>
    </row>
    <row r="441" spans="1:8" ht="15.75" hidden="1" x14ac:dyDescent="0.2">
      <c r="A441" s="3" t="s">
        <v>0</v>
      </c>
      <c r="B441" s="5" t="s">
        <v>20</v>
      </c>
      <c r="C441" s="38">
        <v>905</v>
      </c>
      <c r="D441" s="13" t="s">
        <v>10</v>
      </c>
      <c r="E441" s="13" t="s">
        <v>9</v>
      </c>
      <c r="F441" s="13">
        <v>6106013</v>
      </c>
      <c r="G441" s="33">
        <v>300</v>
      </c>
      <c r="H441" s="34">
        <v>5382</v>
      </c>
    </row>
    <row r="442" spans="1:8" ht="31.5" hidden="1" x14ac:dyDescent="0.2">
      <c r="A442" s="3" t="s">
        <v>0</v>
      </c>
      <c r="B442" s="5" t="s">
        <v>58</v>
      </c>
      <c r="C442" s="38">
        <v>905</v>
      </c>
      <c r="D442" s="13" t="s">
        <v>10</v>
      </c>
      <c r="E442" s="13" t="s">
        <v>9</v>
      </c>
      <c r="F442" s="13">
        <v>6106013</v>
      </c>
      <c r="G442" s="33">
        <v>313</v>
      </c>
      <c r="H442" s="34">
        <v>5382</v>
      </c>
    </row>
    <row r="443" spans="1:8" ht="47.25" hidden="1" x14ac:dyDescent="0.2">
      <c r="A443" s="3" t="s">
        <v>0</v>
      </c>
      <c r="B443" s="5" t="s">
        <v>139</v>
      </c>
      <c r="C443" s="38">
        <v>905</v>
      </c>
      <c r="D443" s="13" t="s">
        <v>10</v>
      </c>
      <c r="E443" s="13" t="s">
        <v>9</v>
      </c>
      <c r="F443" s="13">
        <v>6106014</v>
      </c>
      <c r="G443" s="33" t="s">
        <v>0</v>
      </c>
      <c r="H443" s="34">
        <v>16.2</v>
      </c>
    </row>
    <row r="444" spans="1:8" ht="15.75" hidden="1" x14ac:dyDescent="0.2">
      <c r="A444" s="3" t="s">
        <v>0</v>
      </c>
      <c r="B444" s="5" t="s">
        <v>20</v>
      </c>
      <c r="C444" s="38">
        <v>905</v>
      </c>
      <c r="D444" s="13" t="s">
        <v>10</v>
      </c>
      <c r="E444" s="13" t="s">
        <v>9</v>
      </c>
      <c r="F444" s="13">
        <v>6106014</v>
      </c>
      <c r="G444" s="33">
        <v>300</v>
      </c>
      <c r="H444" s="34">
        <v>16.2</v>
      </c>
    </row>
    <row r="445" spans="1:8" ht="31.5" hidden="1" x14ac:dyDescent="0.2">
      <c r="A445" s="3" t="s">
        <v>0</v>
      </c>
      <c r="B445" s="5" t="s">
        <v>58</v>
      </c>
      <c r="C445" s="38">
        <v>905</v>
      </c>
      <c r="D445" s="13" t="s">
        <v>10</v>
      </c>
      <c r="E445" s="13" t="s">
        <v>9</v>
      </c>
      <c r="F445" s="13">
        <v>6106014</v>
      </c>
      <c r="G445" s="33">
        <v>313</v>
      </c>
      <c r="H445" s="34">
        <v>16.2</v>
      </c>
    </row>
    <row r="446" spans="1:8" ht="63" hidden="1" x14ac:dyDescent="0.2">
      <c r="A446" s="3"/>
      <c r="B446" s="5" t="s">
        <v>235</v>
      </c>
      <c r="C446" s="38">
        <v>905</v>
      </c>
      <c r="D446" s="13" t="s">
        <v>10</v>
      </c>
      <c r="E446" s="13" t="s">
        <v>9</v>
      </c>
      <c r="F446" s="13">
        <v>6106015</v>
      </c>
      <c r="G446" s="33"/>
      <c r="H446" s="34">
        <v>20</v>
      </c>
    </row>
    <row r="447" spans="1:8" ht="15.75" hidden="1" x14ac:dyDescent="0.2">
      <c r="A447" s="3"/>
      <c r="B447" s="5" t="s">
        <v>20</v>
      </c>
      <c r="C447" s="38">
        <v>905</v>
      </c>
      <c r="D447" s="13" t="s">
        <v>10</v>
      </c>
      <c r="E447" s="13" t="s">
        <v>9</v>
      </c>
      <c r="F447" s="13">
        <v>6106015</v>
      </c>
      <c r="G447" s="33">
        <v>300</v>
      </c>
      <c r="H447" s="34">
        <v>20</v>
      </c>
    </row>
    <row r="448" spans="1:8" ht="31.5" hidden="1" x14ac:dyDescent="0.2">
      <c r="A448" s="3"/>
      <c r="B448" s="8" t="s">
        <v>58</v>
      </c>
      <c r="C448" s="38">
        <v>905</v>
      </c>
      <c r="D448" s="39" t="s">
        <v>10</v>
      </c>
      <c r="E448" s="39" t="s">
        <v>9</v>
      </c>
      <c r="F448" s="39">
        <v>6106015</v>
      </c>
      <c r="G448" s="33">
        <v>313</v>
      </c>
      <c r="H448" s="41">
        <v>20</v>
      </c>
    </row>
    <row r="449" spans="1:11" ht="15.75" x14ac:dyDescent="0.2">
      <c r="A449" s="53"/>
      <c r="B449" s="11" t="s">
        <v>191</v>
      </c>
      <c r="C449" s="66">
        <v>908</v>
      </c>
      <c r="D449" s="23" t="s">
        <v>10</v>
      </c>
      <c r="E449" s="23" t="s">
        <v>39</v>
      </c>
      <c r="F449" s="24"/>
      <c r="G449" s="99"/>
      <c r="H449" s="149">
        <v>536.6</v>
      </c>
      <c r="I449" s="89">
        <v>535.32803000000001</v>
      </c>
      <c r="J449" s="88">
        <f>SUM(I449-H449)</f>
        <v>-1.2719700000000103</v>
      </c>
      <c r="K449" s="89">
        <f>SUM(I449/H449*100)</f>
        <v>99.76295751024972</v>
      </c>
    </row>
    <row r="450" spans="1:11" ht="31.5" hidden="1" x14ac:dyDescent="0.2">
      <c r="A450" s="16"/>
      <c r="B450" s="29" t="s">
        <v>135</v>
      </c>
      <c r="C450" s="24">
        <v>908</v>
      </c>
      <c r="D450" s="80" t="s">
        <v>10</v>
      </c>
      <c r="E450" s="80" t="s">
        <v>39</v>
      </c>
      <c r="F450" s="103">
        <v>6106100</v>
      </c>
      <c r="G450" s="42"/>
      <c r="H450" s="81">
        <v>329</v>
      </c>
    </row>
    <row r="451" spans="1:11" ht="17.25" hidden="1" customHeight="1" x14ac:dyDescent="0.2">
      <c r="A451" s="16"/>
      <c r="B451" s="5" t="s">
        <v>192</v>
      </c>
      <c r="C451" s="24">
        <v>908</v>
      </c>
      <c r="D451" s="23" t="s">
        <v>10</v>
      </c>
      <c r="E451" s="23" t="s">
        <v>39</v>
      </c>
      <c r="F451" s="24">
        <v>6106104</v>
      </c>
      <c r="G451" s="42"/>
      <c r="H451" s="43">
        <v>329</v>
      </c>
    </row>
    <row r="452" spans="1:11" ht="63" hidden="1" x14ac:dyDescent="0.2">
      <c r="A452" s="16"/>
      <c r="B452" s="5" t="s">
        <v>27</v>
      </c>
      <c r="C452" s="24">
        <v>908</v>
      </c>
      <c r="D452" s="23" t="s">
        <v>10</v>
      </c>
      <c r="E452" s="23" t="s">
        <v>39</v>
      </c>
      <c r="F452" s="24">
        <v>6106104</v>
      </c>
      <c r="G452" s="42">
        <v>100</v>
      </c>
      <c r="H452" s="43">
        <v>329</v>
      </c>
    </row>
    <row r="453" spans="1:11" ht="31.5" hidden="1" x14ac:dyDescent="0.2">
      <c r="A453" s="16"/>
      <c r="B453" s="8" t="s">
        <v>43</v>
      </c>
      <c r="C453" s="24">
        <v>908</v>
      </c>
      <c r="D453" s="70" t="s">
        <v>10</v>
      </c>
      <c r="E453" s="70" t="s">
        <v>39</v>
      </c>
      <c r="F453" s="119">
        <v>6106104</v>
      </c>
      <c r="G453" s="42">
        <v>121</v>
      </c>
      <c r="H453" s="71">
        <v>329</v>
      </c>
    </row>
    <row r="454" spans="1:11" ht="15.75" x14ac:dyDescent="0.2">
      <c r="A454" s="56"/>
      <c r="B454" s="139" t="s">
        <v>193</v>
      </c>
      <c r="C454" s="65">
        <v>908</v>
      </c>
      <c r="D454" s="140" t="s">
        <v>73</v>
      </c>
      <c r="E454" s="140"/>
      <c r="F454" s="132"/>
      <c r="G454" s="98"/>
      <c r="H454" s="141">
        <f>H455+H460</f>
        <v>58062.340000000004</v>
      </c>
      <c r="I454" s="141">
        <f>I455+I460</f>
        <v>57987.94</v>
      </c>
      <c r="J454" s="135">
        <f t="shared" ref="J454:J455" si="16">SUM(I454-H454)</f>
        <v>-74.400000000001455</v>
      </c>
      <c r="K454" s="136">
        <f t="shared" ref="K454:K455" si="17">SUM(I454/H454*100)</f>
        <v>99.871861864334093</v>
      </c>
    </row>
    <row r="455" spans="1:11" ht="15.75" x14ac:dyDescent="0.2">
      <c r="A455" s="53"/>
      <c r="B455" s="11" t="s">
        <v>194</v>
      </c>
      <c r="C455" s="66">
        <v>908</v>
      </c>
      <c r="D455" s="23" t="s">
        <v>73</v>
      </c>
      <c r="E455" s="23" t="s">
        <v>26</v>
      </c>
      <c r="F455" s="24"/>
      <c r="G455" s="99"/>
      <c r="H455" s="149">
        <v>273.89999999999998</v>
      </c>
      <c r="I455" s="89">
        <v>199.5</v>
      </c>
      <c r="J455" s="88">
        <f t="shared" si="16"/>
        <v>-74.399999999999977</v>
      </c>
      <c r="K455" s="89">
        <f t="shared" si="17"/>
        <v>72.83680175246441</v>
      </c>
    </row>
    <row r="456" spans="1:11" ht="110.25" hidden="1" x14ac:dyDescent="0.2">
      <c r="A456" s="16"/>
      <c r="B456" s="79" t="s">
        <v>195</v>
      </c>
      <c r="C456" s="24">
        <v>908</v>
      </c>
      <c r="D456" s="80" t="s">
        <v>73</v>
      </c>
      <c r="E456" s="80" t="s">
        <v>26</v>
      </c>
      <c r="F456" s="103" t="s">
        <v>196</v>
      </c>
      <c r="G456" s="42"/>
      <c r="H456" s="81">
        <f>H457</f>
        <v>260</v>
      </c>
    </row>
    <row r="457" spans="1:11" ht="110.25" hidden="1" x14ac:dyDescent="0.2">
      <c r="A457" s="16"/>
      <c r="B457" s="11" t="s">
        <v>197</v>
      </c>
      <c r="C457" s="24">
        <v>908</v>
      </c>
      <c r="D457" s="23" t="s">
        <v>73</v>
      </c>
      <c r="E457" s="23" t="s">
        <v>26</v>
      </c>
      <c r="F457" s="24" t="s">
        <v>198</v>
      </c>
      <c r="G457" s="42"/>
      <c r="H457" s="43">
        <f>H458</f>
        <v>260</v>
      </c>
    </row>
    <row r="458" spans="1:11" ht="110.25" hidden="1" x14ac:dyDescent="0.2">
      <c r="A458" s="16"/>
      <c r="B458" s="14" t="s">
        <v>11</v>
      </c>
      <c r="C458" s="24">
        <v>908</v>
      </c>
      <c r="D458" s="23" t="s">
        <v>73</v>
      </c>
      <c r="E458" s="23" t="s">
        <v>26</v>
      </c>
      <c r="F458" s="24" t="s">
        <v>198</v>
      </c>
      <c r="G458" s="42">
        <v>200</v>
      </c>
      <c r="H458" s="43">
        <f>H459</f>
        <v>260</v>
      </c>
    </row>
    <row r="459" spans="1:11" ht="110.25" hidden="1" x14ac:dyDescent="0.2">
      <c r="A459" s="16"/>
      <c r="B459" s="21" t="s">
        <v>13</v>
      </c>
      <c r="C459" s="24">
        <v>908</v>
      </c>
      <c r="D459" s="70" t="s">
        <v>73</v>
      </c>
      <c r="E459" s="70" t="s">
        <v>26</v>
      </c>
      <c r="F459" s="119" t="s">
        <v>198</v>
      </c>
      <c r="G459" s="42">
        <v>244</v>
      </c>
      <c r="H459" s="71">
        <v>260</v>
      </c>
    </row>
    <row r="460" spans="1:11" s="153" customFormat="1" ht="15.75" x14ac:dyDescent="0.2">
      <c r="A460" s="53"/>
      <c r="B460" s="154" t="s">
        <v>251</v>
      </c>
      <c r="C460" s="66"/>
      <c r="D460" s="86" t="s">
        <v>73</v>
      </c>
      <c r="E460" s="86" t="s">
        <v>37</v>
      </c>
      <c r="F460" s="119"/>
      <c r="G460" s="99"/>
      <c r="H460" s="71">
        <v>57788.44</v>
      </c>
      <c r="I460" s="89">
        <v>57788.44</v>
      </c>
      <c r="J460" s="155">
        <f>I460-H460</f>
        <v>0</v>
      </c>
      <c r="K460" s="89">
        <f>I460/H460*100</f>
        <v>100</v>
      </c>
    </row>
    <row r="461" spans="1:11" ht="18" customHeight="1" x14ac:dyDescent="0.2">
      <c r="A461" s="56"/>
      <c r="B461" s="139" t="s">
        <v>199</v>
      </c>
      <c r="C461" s="65">
        <v>908</v>
      </c>
      <c r="D461" s="140" t="s">
        <v>64</v>
      </c>
      <c r="E461" s="140"/>
      <c r="F461" s="132"/>
      <c r="G461" s="98"/>
      <c r="H461" s="141">
        <f>H462</f>
        <v>2930</v>
      </c>
      <c r="I461" s="141">
        <f>I462</f>
        <v>2930</v>
      </c>
      <c r="J461" s="135">
        <f t="shared" ref="J461:J462" si="18">SUM(I461-H461)</f>
        <v>0</v>
      </c>
      <c r="K461" s="136">
        <f t="shared" ref="K461:K462" si="19">SUM(I461/H461*100)</f>
        <v>100</v>
      </c>
    </row>
    <row r="462" spans="1:11" ht="15.75" x14ac:dyDescent="0.2">
      <c r="A462" s="53"/>
      <c r="B462" s="11" t="s">
        <v>200</v>
      </c>
      <c r="C462" s="66">
        <v>908</v>
      </c>
      <c r="D462" s="23" t="s">
        <v>64</v>
      </c>
      <c r="E462" s="23" t="s">
        <v>37</v>
      </c>
      <c r="F462" s="24"/>
      <c r="G462" s="99"/>
      <c r="H462" s="149">
        <v>2930</v>
      </c>
      <c r="I462" s="89">
        <v>2930</v>
      </c>
      <c r="J462" s="88">
        <f t="shared" si="18"/>
        <v>0</v>
      </c>
      <c r="K462" s="89">
        <f t="shared" si="19"/>
        <v>100</v>
      </c>
    </row>
    <row r="463" spans="1:11" ht="31.5" hidden="1" x14ac:dyDescent="0.2">
      <c r="A463" s="16"/>
      <c r="B463" s="79" t="s">
        <v>110</v>
      </c>
      <c r="C463" s="24">
        <v>908</v>
      </c>
      <c r="D463" s="80" t="s">
        <v>64</v>
      </c>
      <c r="E463" s="80" t="s">
        <v>37</v>
      </c>
      <c r="F463" s="103">
        <v>6170000</v>
      </c>
      <c r="G463" s="42"/>
      <c r="H463" s="81">
        <f>H464</f>
        <v>1552.7</v>
      </c>
    </row>
    <row r="464" spans="1:11" ht="31.5" hidden="1" x14ac:dyDescent="0.2">
      <c r="A464" s="16"/>
      <c r="B464" s="11" t="s">
        <v>201</v>
      </c>
      <c r="C464" s="24">
        <v>908</v>
      </c>
      <c r="D464" s="23" t="s">
        <v>64</v>
      </c>
      <c r="E464" s="23" t="s">
        <v>37</v>
      </c>
      <c r="F464" s="24">
        <v>6170060</v>
      </c>
      <c r="G464" s="42"/>
      <c r="H464" s="43">
        <f>H465</f>
        <v>1552.7</v>
      </c>
    </row>
    <row r="465" spans="1:11" ht="18.75" hidden="1" customHeight="1" x14ac:dyDescent="0.2">
      <c r="A465" s="16"/>
      <c r="B465" s="11" t="s">
        <v>31</v>
      </c>
      <c r="C465" s="24">
        <v>908</v>
      </c>
      <c r="D465" s="23" t="s">
        <v>64</v>
      </c>
      <c r="E465" s="23" t="s">
        <v>37</v>
      </c>
      <c r="F465" s="24">
        <v>6170060</v>
      </c>
      <c r="G465" s="42">
        <v>800</v>
      </c>
      <c r="H465" s="43">
        <f>H466</f>
        <v>1552.7</v>
      </c>
    </row>
    <row r="466" spans="1:11" ht="31.5" hidden="1" x14ac:dyDescent="0.2">
      <c r="A466" s="16"/>
      <c r="B466" s="69" t="s">
        <v>202</v>
      </c>
      <c r="C466" s="24">
        <v>908</v>
      </c>
      <c r="D466" s="70" t="s">
        <v>64</v>
      </c>
      <c r="E466" s="70" t="s">
        <v>37</v>
      </c>
      <c r="F466" s="119">
        <v>6170060</v>
      </c>
      <c r="G466" s="42">
        <v>810</v>
      </c>
      <c r="H466" s="71">
        <v>1552.7</v>
      </c>
    </row>
    <row r="467" spans="1:11" ht="31.5" hidden="1" x14ac:dyDescent="0.2">
      <c r="A467" s="35" t="s">
        <v>0</v>
      </c>
      <c r="B467" s="82" t="s">
        <v>107</v>
      </c>
      <c r="C467" s="38">
        <v>903</v>
      </c>
      <c r="D467" s="45" t="s">
        <v>75</v>
      </c>
      <c r="E467" s="45" t="s">
        <v>26</v>
      </c>
      <c r="F467" s="45">
        <v>6500000</v>
      </c>
      <c r="G467" s="33" t="s">
        <v>0</v>
      </c>
      <c r="H467" s="46">
        <f>H468</f>
        <v>1018</v>
      </c>
    </row>
    <row r="468" spans="1:11" ht="31.5" hidden="1" x14ac:dyDescent="0.2">
      <c r="A468" s="7" t="s">
        <v>0</v>
      </c>
      <c r="B468" s="9" t="s">
        <v>113</v>
      </c>
      <c r="C468" s="38">
        <v>903</v>
      </c>
      <c r="D468" s="13" t="s">
        <v>75</v>
      </c>
      <c r="E468" s="13" t="s">
        <v>26</v>
      </c>
      <c r="F468" s="13">
        <v>6540000</v>
      </c>
      <c r="G468" s="33" t="s">
        <v>0</v>
      </c>
      <c r="H468" s="34">
        <f>H469</f>
        <v>1018</v>
      </c>
    </row>
    <row r="469" spans="1:11" ht="15.75" hidden="1" x14ac:dyDescent="0.2">
      <c r="A469" s="35" t="s">
        <v>0</v>
      </c>
      <c r="B469" s="6" t="s">
        <v>114</v>
      </c>
      <c r="C469" s="13">
        <v>903</v>
      </c>
      <c r="D469" s="13" t="s">
        <v>75</v>
      </c>
      <c r="E469" s="13" t="s">
        <v>26</v>
      </c>
      <c r="F469" s="13">
        <v>6540100</v>
      </c>
      <c r="G469" s="33" t="s">
        <v>0</v>
      </c>
      <c r="H469" s="34">
        <f>H470</f>
        <v>1018</v>
      </c>
    </row>
    <row r="470" spans="1:11" ht="15.75" hidden="1" x14ac:dyDescent="0.2">
      <c r="A470" s="35" t="s">
        <v>0</v>
      </c>
      <c r="B470" s="5" t="s">
        <v>76</v>
      </c>
      <c r="C470" s="13">
        <v>903</v>
      </c>
      <c r="D470" s="13" t="s">
        <v>75</v>
      </c>
      <c r="E470" s="13" t="s">
        <v>26</v>
      </c>
      <c r="F470" s="13">
        <v>6540100</v>
      </c>
      <c r="G470" s="33" t="s">
        <v>77</v>
      </c>
      <c r="H470" s="34">
        <f>H471</f>
        <v>1018</v>
      </c>
    </row>
    <row r="471" spans="1:11" ht="15.75" hidden="1" x14ac:dyDescent="0.2">
      <c r="A471" s="35" t="s">
        <v>0</v>
      </c>
      <c r="B471" s="8" t="s">
        <v>115</v>
      </c>
      <c r="C471" s="13">
        <v>903</v>
      </c>
      <c r="D471" s="39" t="s">
        <v>75</v>
      </c>
      <c r="E471" s="39" t="s">
        <v>26</v>
      </c>
      <c r="F471" s="39">
        <v>6540100</v>
      </c>
      <c r="G471" s="33" t="s">
        <v>78</v>
      </c>
      <c r="H471" s="41">
        <v>1018</v>
      </c>
    </row>
    <row r="472" spans="1:11" ht="15.75" x14ac:dyDescent="0.2">
      <c r="A472" s="58" t="s">
        <v>0</v>
      </c>
      <c r="B472" s="150" t="s">
        <v>40</v>
      </c>
      <c r="C472" s="68">
        <v>903</v>
      </c>
      <c r="D472" s="151" t="s">
        <v>79</v>
      </c>
      <c r="E472" s="151" t="s">
        <v>0</v>
      </c>
      <c r="F472" s="151" t="s">
        <v>0</v>
      </c>
      <c r="G472" s="101" t="s">
        <v>0</v>
      </c>
      <c r="H472" s="147">
        <f>H473+H480+H479</f>
        <v>12461.8</v>
      </c>
      <c r="I472" s="147">
        <f>I473+I480+I479</f>
        <v>12461.8</v>
      </c>
      <c r="J472" s="135">
        <f t="shared" ref="J472:J473" si="20">SUM(I472-H472)</f>
        <v>0</v>
      </c>
      <c r="K472" s="136">
        <f t="shared" ref="K472:K473" si="21">SUM(I472/H472*100)</f>
        <v>100</v>
      </c>
    </row>
    <row r="473" spans="1:11" ht="35.25" customHeight="1" x14ac:dyDescent="0.2">
      <c r="A473" s="7" t="s">
        <v>0</v>
      </c>
      <c r="B473" s="25" t="s">
        <v>80</v>
      </c>
      <c r="C473" s="62">
        <v>903</v>
      </c>
      <c r="D473" s="26" t="s">
        <v>79</v>
      </c>
      <c r="E473" s="26" t="s">
        <v>26</v>
      </c>
      <c r="F473" s="26" t="s">
        <v>0</v>
      </c>
      <c r="G473" s="102" t="s">
        <v>0</v>
      </c>
      <c r="H473" s="30">
        <v>6428.8</v>
      </c>
      <c r="I473" s="89">
        <v>6428.8</v>
      </c>
      <c r="J473" s="88">
        <f t="shared" si="20"/>
        <v>0</v>
      </c>
      <c r="K473" s="89">
        <f t="shared" si="21"/>
        <v>100</v>
      </c>
    </row>
    <row r="474" spans="1:11" ht="31.5" hidden="1" x14ac:dyDescent="0.2">
      <c r="A474" s="35" t="s">
        <v>0</v>
      </c>
      <c r="B474" s="83" t="s">
        <v>51</v>
      </c>
      <c r="C474" s="18">
        <v>903</v>
      </c>
      <c r="D474" s="84" t="s">
        <v>79</v>
      </c>
      <c r="E474" s="84" t="s">
        <v>26</v>
      </c>
      <c r="F474" s="84">
        <v>6106001</v>
      </c>
      <c r="G474" s="32" t="s">
        <v>0</v>
      </c>
      <c r="H474" s="85">
        <f>H475</f>
        <v>2315</v>
      </c>
    </row>
    <row r="475" spans="1:11" ht="31.5" hidden="1" x14ac:dyDescent="0.2">
      <c r="A475" s="3" t="s">
        <v>0</v>
      </c>
      <c r="B475" s="31" t="s">
        <v>222</v>
      </c>
      <c r="C475" s="18">
        <v>903</v>
      </c>
      <c r="D475" s="18" t="s">
        <v>79</v>
      </c>
      <c r="E475" s="18" t="s">
        <v>26</v>
      </c>
      <c r="F475" s="18">
        <v>6106001</v>
      </c>
      <c r="G475" s="32" t="s">
        <v>0</v>
      </c>
      <c r="H475" s="20">
        <f>H476</f>
        <v>2315</v>
      </c>
    </row>
    <row r="476" spans="1:11" ht="15.75" hidden="1" x14ac:dyDescent="0.2">
      <c r="A476" s="3" t="s">
        <v>0</v>
      </c>
      <c r="B476" s="31" t="s">
        <v>40</v>
      </c>
      <c r="C476" s="18">
        <v>903</v>
      </c>
      <c r="D476" s="18" t="s">
        <v>79</v>
      </c>
      <c r="E476" s="18" t="s">
        <v>26</v>
      </c>
      <c r="F476" s="18">
        <v>6106001</v>
      </c>
      <c r="G476" s="32" t="s">
        <v>41</v>
      </c>
      <c r="H476" s="20">
        <f>H477</f>
        <v>2315</v>
      </c>
    </row>
    <row r="477" spans="1:11" ht="15.75" hidden="1" x14ac:dyDescent="0.2">
      <c r="A477" s="35" t="s">
        <v>0</v>
      </c>
      <c r="B477" s="90" t="s">
        <v>81</v>
      </c>
      <c r="C477" s="18">
        <v>903</v>
      </c>
      <c r="D477" s="91" t="s">
        <v>79</v>
      </c>
      <c r="E477" s="91" t="s">
        <v>26</v>
      </c>
      <c r="F477" s="18">
        <v>6106001</v>
      </c>
      <c r="G477" s="32" t="s">
        <v>82</v>
      </c>
      <c r="H477" s="92">
        <v>2315</v>
      </c>
    </row>
    <row r="478" spans="1:11" ht="15.75" hidden="1" x14ac:dyDescent="0.2">
      <c r="B478" s="125" t="s">
        <v>40</v>
      </c>
      <c r="D478" s="126">
        <v>14</v>
      </c>
      <c r="E478" s="86" t="s">
        <v>38</v>
      </c>
      <c r="H478" s="127">
        <v>0</v>
      </c>
      <c r="I478" s="127">
        <v>0</v>
      </c>
      <c r="J478" s="127">
        <f>I478-H478</f>
        <v>0</v>
      </c>
      <c r="K478" s="127">
        <v>0</v>
      </c>
    </row>
    <row r="479" spans="1:11" s="157" customFormat="1" ht="15.75" x14ac:dyDescent="0.2">
      <c r="B479" s="125" t="s">
        <v>257</v>
      </c>
      <c r="D479" s="126">
        <v>14</v>
      </c>
      <c r="E479" s="86" t="s">
        <v>37</v>
      </c>
      <c r="H479" s="127">
        <v>940</v>
      </c>
      <c r="I479" s="127">
        <v>940</v>
      </c>
      <c r="J479" s="127">
        <f>I479-H479</f>
        <v>0</v>
      </c>
      <c r="K479" s="127">
        <f>I479/H479*100</f>
        <v>100</v>
      </c>
    </row>
    <row r="480" spans="1:11" s="156" customFormat="1" ht="15.75" x14ac:dyDescent="0.2">
      <c r="B480" s="87" t="s">
        <v>253</v>
      </c>
      <c r="D480" s="145">
        <v>14</v>
      </c>
      <c r="E480" s="138" t="s">
        <v>38</v>
      </c>
      <c r="H480" s="89">
        <v>5093</v>
      </c>
      <c r="I480" s="89">
        <v>5093</v>
      </c>
      <c r="J480" s="89">
        <f>I480-H480</f>
        <v>0</v>
      </c>
      <c r="K480" s="89">
        <f>I480/H480*100</f>
        <v>100</v>
      </c>
    </row>
    <row r="481" spans="2:10" ht="36.75" customHeight="1" x14ac:dyDescent="0.2">
      <c r="B481" s="49" t="s">
        <v>248</v>
      </c>
      <c r="D481" s="161"/>
      <c r="E481" s="161"/>
      <c r="F481" s="162"/>
      <c r="G481" s="162"/>
      <c r="H481" s="161"/>
      <c r="I481" s="165" t="s">
        <v>252</v>
      </c>
      <c r="J481" s="165"/>
    </row>
  </sheetData>
  <autoFilter ref="A7:H477">
    <filterColumn colId="5">
      <filters blank="1"/>
    </filterColumn>
  </autoFilter>
  <mergeCells count="6">
    <mergeCell ref="I2:K3"/>
    <mergeCell ref="A6:H6"/>
    <mergeCell ref="D481:H481"/>
    <mergeCell ref="J5:K5"/>
    <mergeCell ref="B4:J4"/>
    <mergeCell ref="I481:J481"/>
  </mergeCells>
  <pageMargins left="0.23622047244094491" right="0.15748031496062992" top="0.35433070866141736" bottom="0.15748031496062992" header="0.31496062992125984" footer="0.55118110236220474"/>
  <pageSetup paperSize="9" scale="65" orientation="portrait" useFirstPageNumber="1" r:id="rId1"/>
  <headerFooter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2021-05-28T12:08:19Z</dcterms:modified>
</cp:coreProperties>
</file>