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Лист 1" sheetId="2" r:id="rId1"/>
  </sheets>
  <definedNames>
    <definedName name="_xlnm._FilterDatabase" localSheetId="0" hidden="1">'Лист 1'!$A$6:$G$52</definedName>
    <definedName name="_xlnm.Print_Area" localSheetId="0">'Лист 1'!$A$1:$H$58</definedName>
  </definedNames>
  <calcPr calcId="145621"/>
</workbook>
</file>

<file path=xl/calcChain.xml><?xml version="1.0" encoding="utf-8"?>
<calcChain xmlns="http://schemas.openxmlformats.org/spreadsheetml/2006/main">
  <c r="H32" i="2" l="1"/>
  <c r="H48" i="2" l="1"/>
  <c r="H14" i="2" l="1"/>
  <c r="H22" i="2" l="1"/>
  <c r="H29" i="2" l="1"/>
  <c r="H51" i="2" l="1"/>
  <c r="H30" i="2" l="1"/>
  <c r="H44" i="2" l="1"/>
  <c r="H25" i="2" l="1"/>
  <c r="H49" i="2" l="1"/>
  <c r="H47" i="2"/>
  <c r="H39" i="2"/>
  <c r="H36" i="2" l="1"/>
  <c r="H20" i="2"/>
  <c r="G20" i="2"/>
  <c r="H18" i="2"/>
  <c r="H16" i="2"/>
  <c r="H8" i="2"/>
  <c r="G8" i="2"/>
  <c r="G39" i="2"/>
  <c r="G36" i="2"/>
  <c r="G30" i="2"/>
  <c r="H7" i="2" l="1"/>
  <c r="G18" i="2"/>
  <c r="G51" i="2" l="1"/>
  <c r="G49" i="2"/>
  <c r="G47" i="2"/>
  <c r="G44" i="2"/>
  <c r="G25" i="2"/>
  <c r="G16" i="2"/>
  <c r="G7" i="2" l="1"/>
</calcChain>
</file>

<file path=xl/sharedStrings.xml><?xml version="1.0" encoding="utf-8"?>
<sst xmlns="http://schemas.openxmlformats.org/spreadsheetml/2006/main" count="180" uniqueCount="75">
  <si>
    <t/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</si>
  <si>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</si>
  <si>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</si>
  <si>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</si>
  <si>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</si>
  <si>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</si>
  <si>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</si>
  <si>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</si>
  <si>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</si>
  <si>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07</t>
  </si>
  <si>
    <t>05</t>
  </si>
  <si>
    <t>09</t>
  </si>
  <si>
    <t>01</t>
  </si>
  <si>
    <t>02</t>
  </si>
  <si>
    <t>03</t>
  </si>
  <si>
    <t>06</t>
  </si>
  <si>
    <t>Межбюджетные трансферты</t>
  </si>
  <si>
    <t>Общее образование</t>
  </si>
  <si>
    <t>08</t>
  </si>
  <si>
    <t>Культура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</si>
  <si>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</si>
  <si>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</si>
  <si>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</si>
  <si>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</si>
  <si>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</si>
  <si>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</si>
  <si>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</si>
  <si>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</si>
  <si>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</si>
  <si>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</si>
  <si>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</si>
  <si>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</si>
  <si>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</si>
  <si>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</si>
  <si>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</si>
  <si>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</si>
  <si>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</si>
  <si>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</si>
  <si>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</si>
  <si>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</si>
  <si>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</si>
  <si>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</si>
  <si>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</si>
  <si>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</si>
  <si>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</si>
  <si>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</si>
  <si>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</si>
  <si>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</si>
  <si>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</si>
  <si>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</si>
  <si>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</si>
  <si>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</si>
  <si>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Молодежная политика и оздоровление детей</t>
  </si>
  <si>
    <t>Культура и кинематография</t>
  </si>
  <si>
    <t>Национальная экономика</t>
  </si>
  <si>
    <t>Образование</t>
  </si>
  <si>
    <t>Социальная политика</t>
  </si>
  <si>
    <t>ВСЕГО</t>
  </si>
  <si>
    <t>Сумма на 2015 год</t>
  </si>
  <si>
    <t xml:space="preserve">Дорожное хозяйство </t>
  </si>
  <si>
    <t>Транспорт</t>
  </si>
  <si>
    <t>Жилищное хозяйство</t>
  </si>
  <si>
    <t>Дополнительное образование детей</t>
  </si>
  <si>
    <t>Коммунальное хозяйство</t>
  </si>
  <si>
    <t>Благоустройство</t>
  </si>
  <si>
    <t>Массовый спорт</t>
  </si>
  <si>
    <t>Иные межбюджетные трансферты</t>
  </si>
  <si>
    <t>Иные дотации</t>
  </si>
  <si>
    <t>Приложение №  9                                                   к  решению Совета народных депутатов МО "Гиагинский район"                                                                    от "25" декабря 2020 г. № 399</t>
  </si>
  <si>
    <t>Сумма на 2021 год</t>
  </si>
  <si>
    <t>Распределение бюджетных ассигнований бюджета муниципального образования "Гиагинский район"                                                                  на 2021 год по разделам и подразделам классификации расходов бюджетов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</si>
  <si>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</si>
  <si>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С.Н.Горяева</t>
  </si>
  <si>
    <t xml:space="preserve">Управляющая делами Совета народных депутатов  МО "Гиагинский район" </t>
  </si>
  <si>
    <t xml:space="preserve">Приложение №  3                                                                                             к  решению Совета народных депутатов МО "Гиагинский район"                                                                    от "      " декабря 2021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</si>
</sst>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6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zoomScaleNormal="100" zoomScaleSheetLayoutView="100" workbookViewId="0">
      <selection activeCell="M3" sqref="M3"/>
    </sheetView>
  </sheetViews>
  <sheetFormatPr defaultRowHeight="12.75" x14ac:dyDescent="0.2"/>
  <cols>
    <col min="1" max="1" width="106.6640625" customWidth="1"/>
    <col min="2" max="2" width="0.1640625" hidden="1" customWidth="1"/>
    <col min="3" max="3" width="9.33203125" customWidth="1"/>
    <col min="4" max="4" width="9" customWidth="1"/>
    <col min="5" max="7" width="0.1640625" hidden="1" customWidth="1"/>
    <col min="8" max="8" width="22" style="45" customWidth="1"/>
  </cols>
  <sheetData>
    <row r="1" spans="1:8" ht="54.75" customHeight="1" x14ac:dyDescent="0.2">
      <c r="C1" s="58" t="s">
        <v>74</v>
      </c>
      <c r="D1" s="59"/>
      <c r="E1" s="59"/>
      <c r="F1" s="59"/>
      <c r="G1" s="59"/>
      <c r="H1" s="59"/>
    </row>
    <row r="2" spans="1:8" ht="53.25" customHeight="1" x14ac:dyDescent="0.2">
      <c r="A2" s="6"/>
      <c r="B2" s="6"/>
      <c r="C2" s="54" t="s">
        <v>68</v>
      </c>
      <c r="D2" s="54"/>
      <c r="E2" s="54"/>
      <c r="F2" s="54"/>
      <c r="G2" s="54"/>
      <c r="H2" s="54"/>
    </row>
    <row r="3" spans="1:8" ht="36" customHeight="1" x14ac:dyDescent="0.2">
      <c r="A3" s="55" t="s">
        <v>70</v>
      </c>
      <c r="B3" s="55"/>
      <c r="C3" s="55"/>
      <c r="D3" s="55"/>
      <c r="E3" s="55"/>
      <c r="F3" s="55"/>
      <c r="G3" s="55"/>
      <c r="H3" s="55"/>
    </row>
    <row r="4" spans="1:8" ht="15.75" x14ac:dyDescent="0.2">
      <c r="A4" s="1"/>
      <c r="B4" s="1"/>
      <c r="C4" s="1"/>
      <c r="D4" s="1"/>
      <c r="E4" s="1"/>
      <c r="F4" s="1"/>
      <c r="G4" s="1"/>
      <c r="H4" s="42"/>
    </row>
    <row r="5" spans="1:8" ht="11.25" customHeight="1" x14ac:dyDescent="0.2">
      <c r="A5" s="56"/>
      <c r="B5" s="56"/>
      <c r="C5" s="56"/>
      <c r="D5" s="56"/>
      <c r="E5" s="56"/>
      <c r="F5" s="56"/>
      <c r="G5" s="56"/>
      <c r="H5" s="56"/>
    </row>
    <row r="6" spans="1:8" ht="60.75" customHeight="1" x14ac:dyDescent="0.2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58</v>
      </c>
      <c r="H6" s="43" t="s">
        <v>69</v>
      </c>
    </row>
    <row r="7" spans="1:8" ht="23.25" customHeight="1" x14ac:dyDescent="0.2">
      <c r="A7" s="21" t="s">
        <v>57</v>
      </c>
      <c r="B7" s="12"/>
      <c r="C7" s="12"/>
      <c r="D7" s="12"/>
      <c r="E7" s="12"/>
      <c r="F7" s="12"/>
      <c r="G7" s="13">
        <f>G8+G16+G18+G20+G25+G30+G36+G39+G44+G47+G49+G51</f>
        <v>206609.10000000003</v>
      </c>
      <c r="H7" s="13">
        <f>H8+H16+H18+H20+H25+H30+H36+H39+H44+H47+H49+H51+J48</f>
        <v>1338657.6046599997</v>
      </c>
    </row>
    <row r="8" spans="1:8" ht="15.75" x14ac:dyDescent="0.2">
      <c r="A8" s="22" t="s">
        <v>42</v>
      </c>
      <c r="B8" s="14"/>
      <c r="C8" s="8" t="s">
        <v>12</v>
      </c>
      <c r="D8" s="14"/>
      <c r="E8" s="14"/>
      <c r="F8" s="14"/>
      <c r="G8" s="15">
        <f>G9+G10+G11+G12+G13+G14+G15</f>
        <v>47179.9</v>
      </c>
      <c r="H8" s="47">
        <f>H9+H10+H11+H12+H13+H14+H15</f>
        <v>56659.347570000005</v>
      </c>
    </row>
    <row r="9" spans="1:8" ht="31.5" customHeight="1" x14ac:dyDescent="0.2">
      <c r="A9" s="23" t="s">
        <v>38</v>
      </c>
      <c r="B9" s="3">
        <v>908</v>
      </c>
      <c r="C9" s="3" t="s">
        <v>12</v>
      </c>
      <c r="D9" s="3" t="s">
        <v>13</v>
      </c>
      <c r="E9" s="3" t="s">
        <v>0</v>
      </c>
      <c r="F9" s="24" t="s">
        <v>0</v>
      </c>
      <c r="G9" s="25">
        <v>1047.9000000000001</v>
      </c>
      <c r="H9" s="48">
        <v>1490.6137900000001</v>
      </c>
    </row>
    <row r="10" spans="1:8" ht="31.5" x14ac:dyDescent="0.2">
      <c r="A10" s="23" t="s">
        <v>40</v>
      </c>
      <c r="B10" s="3">
        <v>901</v>
      </c>
      <c r="C10" s="3" t="s">
        <v>12</v>
      </c>
      <c r="D10" s="3" t="s">
        <v>14</v>
      </c>
      <c r="E10" s="3" t="s">
        <v>0</v>
      </c>
      <c r="F10" s="24" t="s">
        <v>0</v>
      </c>
      <c r="G10" s="7">
        <v>1590.3</v>
      </c>
      <c r="H10" s="48">
        <v>3674.4470000000001</v>
      </c>
    </row>
    <row r="11" spans="1:8" ht="47.25" x14ac:dyDescent="0.2">
      <c r="A11" s="23" t="s">
        <v>43</v>
      </c>
      <c r="B11" s="3">
        <v>908</v>
      </c>
      <c r="C11" s="3" t="s">
        <v>12</v>
      </c>
      <c r="D11" s="3" t="s">
        <v>7</v>
      </c>
      <c r="E11" s="3" t="s">
        <v>0</v>
      </c>
      <c r="F11" s="24" t="s">
        <v>0</v>
      </c>
      <c r="G11" s="25">
        <v>24239.3</v>
      </c>
      <c r="H11" s="48">
        <v>36787.940020000002</v>
      </c>
    </row>
    <row r="12" spans="1:8" ht="33" customHeight="1" x14ac:dyDescent="0.2">
      <c r="A12" s="23" t="s">
        <v>29</v>
      </c>
      <c r="B12" s="3">
        <v>903</v>
      </c>
      <c r="C12" s="3" t="s">
        <v>12</v>
      </c>
      <c r="D12" s="3" t="s">
        <v>15</v>
      </c>
      <c r="E12" s="3" t="s">
        <v>0</v>
      </c>
      <c r="F12" s="24" t="s">
        <v>0</v>
      </c>
      <c r="G12" s="7">
        <v>6112.3</v>
      </c>
      <c r="H12" s="49">
        <v>8617.5006799999992</v>
      </c>
    </row>
    <row r="13" spans="1:8" ht="15.75" x14ac:dyDescent="0.2">
      <c r="A13" s="26" t="s">
        <v>44</v>
      </c>
      <c r="B13" s="27">
        <v>908</v>
      </c>
      <c r="C13" s="4" t="s">
        <v>12</v>
      </c>
      <c r="D13" s="4" t="s">
        <v>9</v>
      </c>
      <c r="E13" s="28"/>
      <c r="F13" s="29"/>
      <c r="G13" s="5">
        <v>50</v>
      </c>
      <c r="H13" s="49">
        <v>50</v>
      </c>
    </row>
    <row r="14" spans="1:8" ht="15.75" hidden="1" x14ac:dyDescent="0.2">
      <c r="A14" s="23" t="s">
        <v>30</v>
      </c>
      <c r="B14" s="3">
        <v>903</v>
      </c>
      <c r="C14" s="3" t="s">
        <v>12</v>
      </c>
      <c r="D14" s="3" t="s">
        <v>31</v>
      </c>
      <c r="E14" s="3" t="s">
        <v>0</v>
      </c>
      <c r="F14" s="24" t="s">
        <v>0</v>
      </c>
      <c r="G14" s="7">
        <v>300</v>
      </c>
      <c r="H14" s="49">
        <f>12994.13392-12825-169.13392</f>
        <v>2.2737367544323206E-13</v>
      </c>
    </row>
    <row r="15" spans="1:8" ht="15.75" x14ac:dyDescent="0.2">
      <c r="A15" s="23" t="s">
        <v>32</v>
      </c>
      <c r="B15" s="3">
        <v>902</v>
      </c>
      <c r="C15" s="2" t="s">
        <v>12</v>
      </c>
      <c r="D15" s="3">
        <v>13</v>
      </c>
      <c r="E15" s="3" t="s">
        <v>0</v>
      </c>
      <c r="F15" s="24" t="s">
        <v>0</v>
      </c>
      <c r="G15" s="7">
        <v>13840.1</v>
      </c>
      <c r="H15" s="49">
        <v>6038.8460800000003</v>
      </c>
    </row>
    <row r="16" spans="1:8" ht="15.75" hidden="1" x14ac:dyDescent="0.2">
      <c r="A16" s="30" t="s">
        <v>39</v>
      </c>
      <c r="B16" s="8">
        <v>908</v>
      </c>
      <c r="C16" s="9" t="s">
        <v>13</v>
      </c>
      <c r="D16" s="9"/>
      <c r="E16" s="8"/>
      <c r="F16" s="31"/>
      <c r="G16" s="10">
        <f>G17</f>
        <v>0</v>
      </c>
      <c r="H16" s="50">
        <f>H17</f>
        <v>0</v>
      </c>
    </row>
    <row r="17" spans="1:8" ht="15.75" hidden="1" x14ac:dyDescent="0.2">
      <c r="A17" s="23" t="s">
        <v>41</v>
      </c>
      <c r="B17" s="3">
        <v>908</v>
      </c>
      <c r="C17" s="2" t="s">
        <v>13</v>
      </c>
      <c r="D17" s="2" t="s">
        <v>14</v>
      </c>
      <c r="E17" s="3"/>
      <c r="F17" s="24"/>
      <c r="G17" s="7">
        <v>0</v>
      </c>
      <c r="H17" s="51">
        <v>0</v>
      </c>
    </row>
    <row r="18" spans="1:8" ht="15.75" x14ac:dyDescent="0.2">
      <c r="A18" s="30" t="s">
        <v>21</v>
      </c>
      <c r="B18" s="8">
        <v>907</v>
      </c>
      <c r="C18" s="8" t="s">
        <v>14</v>
      </c>
      <c r="D18" s="8" t="s">
        <v>0</v>
      </c>
      <c r="E18" s="8" t="s">
        <v>0</v>
      </c>
      <c r="F18" s="31" t="s">
        <v>0</v>
      </c>
      <c r="G18" s="10">
        <f>G19</f>
        <v>1584.4</v>
      </c>
      <c r="H18" s="52">
        <f>H19</f>
        <v>3011.9944</v>
      </c>
    </row>
    <row r="19" spans="1:8" ht="32.25" customHeight="1" x14ac:dyDescent="0.2">
      <c r="A19" s="23" t="s">
        <v>71</v>
      </c>
      <c r="B19" s="3">
        <v>907</v>
      </c>
      <c r="C19" s="3" t="s">
        <v>14</v>
      </c>
      <c r="D19" s="3">
        <v>10</v>
      </c>
      <c r="E19" s="3" t="s">
        <v>0</v>
      </c>
      <c r="F19" s="24" t="s">
        <v>0</v>
      </c>
      <c r="G19" s="7">
        <v>1584.4</v>
      </c>
      <c r="H19" s="51">
        <v>3011.9944</v>
      </c>
    </row>
    <row r="20" spans="1:8" ht="15.75" x14ac:dyDescent="0.2">
      <c r="A20" s="30" t="s">
        <v>54</v>
      </c>
      <c r="B20" s="8"/>
      <c r="C20" s="9" t="s">
        <v>7</v>
      </c>
      <c r="D20" s="9"/>
      <c r="E20" s="8"/>
      <c r="F20" s="31"/>
      <c r="G20" s="10">
        <f>G21+G22+G23+G24</f>
        <v>4018.6000000000004</v>
      </c>
      <c r="H20" s="52">
        <f>H21+H22+H23+H24</f>
        <v>52931.897300000004</v>
      </c>
    </row>
    <row r="21" spans="1:8" ht="15.75" x14ac:dyDescent="0.2">
      <c r="A21" s="23" t="s">
        <v>25</v>
      </c>
      <c r="B21" s="3">
        <v>908</v>
      </c>
      <c r="C21" s="2" t="s">
        <v>7</v>
      </c>
      <c r="D21" s="2" t="s">
        <v>10</v>
      </c>
      <c r="E21" s="3"/>
      <c r="F21" s="24"/>
      <c r="G21" s="7">
        <v>162.5</v>
      </c>
      <c r="H21" s="51">
        <v>537.96199999999999</v>
      </c>
    </row>
    <row r="22" spans="1:8" ht="15.75" x14ac:dyDescent="0.2">
      <c r="A22" s="20" t="s">
        <v>60</v>
      </c>
      <c r="B22" s="3"/>
      <c r="C22" s="19" t="s">
        <v>7</v>
      </c>
      <c r="D22" s="19" t="s">
        <v>18</v>
      </c>
      <c r="E22" s="3"/>
      <c r="F22" s="24"/>
      <c r="G22" s="7">
        <v>2874.5</v>
      </c>
      <c r="H22" s="51">
        <f>908.04014+258.42264</f>
        <v>1166.4627799999998</v>
      </c>
    </row>
    <row r="23" spans="1:8" ht="15.75" x14ac:dyDescent="0.2">
      <c r="A23" s="20" t="s">
        <v>59</v>
      </c>
      <c r="B23" s="3"/>
      <c r="C23" s="19" t="s">
        <v>7</v>
      </c>
      <c r="D23" s="19" t="s">
        <v>11</v>
      </c>
      <c r="E23" s="3"/>
      <c r="F23" s="24"/>
      <c r="G23" s="7">
        <v>148.4</v>
      </c>
      <c r="H23" s="51">
        <v>50373.719060000003</v>
      </c>
    </row>
    <row r="24" spans="1:8" ht="15.75" x14ac:dyDescent="0.2">
      <c r="A24" s="23" t="s">
        <v>26</v>
      </c>
      <c r="B24" s="3">
        <v>908</v>
      </c>
      <c r="C24" s="2" t="s">
        <v>7</v>
      </c>
      <c r="D24" s="2" t="s">
        <v>27</v>
      </c>
      <c r="E24" s="3"/>
      <c r="F24" s="24"/>
      <c r="G24" s="7">
        <v>833.2</v>
      </c>
      <c r="H24" s="51">
        <v>853.75346000000002</v>
      </c>
    </row>
    <row r="25" spans="1:8" ht="15" customHeight="1" x14ac:dyDescent="0.2">
      <c r="A25" s="30" t="s">
        <v>28</v>
      </c>
      <c r="B25" s="8">
        <v>908</v>
      </c>
      <c r="C25" s="9" t="s">
        <v>10</v>
      </c>
      <c r="D25" s="9"/>
      <c r="E25" s="8"/>
      <c r="F25" s="31"/>
      <c r="G25" s="10">
        <f t="shared" ref="G25" si="0">G27</f>
        <v>0</v>
      </c>
      <c r="H25" s="52">
        <f>H27+H26+H28+H29</f>
        <v>30534.417689999998</v>
      </c>
    </row>
    <row r="26" spans="1:8" ht="0.75" hidden="1" customHeight="1" x14ac:dyDescent="0.2">
      <c r="A26" s="20" t="s">
        <v>61</v>
      </c>
      <c r="B26" s="8"/>
      <c r="C26" s="19" t="s">
        <v>10</v>
      </c>
      <c r="D26" s="19" t="s">
        <v>12</v>
      </c>
      <c r="E26" s="8"/>
      <c r="F26" s="31"/>
      <c r="G26" s="10"/>
      <c r="H26" s="17">
        <v>0</v>
      </c>
    </row>
    <row r="27" spans="1:8" ht="15.75" x14ac:dyDescent="0.2">
      <c r="A27" s="38" t="s">
        <v>61</v>
      </c>
      <c r="B27" s="3">
        <v>908</v>
      </c>
      <c r="C27" s="2" t="s">
        <v>10</v>
      </c>
      <c r="D27" s="19" t="s">
        <v>12</v>
      </c>
      <c r="E27" s="3"/>
      <c r="F27" s="24"/>
      <c r="G27" s="7">
        <v>0</v>
      </c>
      <c r="H27" s="51">
        <v>1000</v>
      </c>
    </row>
    <row r="28" spans="1:8" ht="15.75" x14ac:dyDescent="0.2">
      <c r="A28" s="38" t="s">
        <v>63</v>
      </c>
      <c r="B28" s="3"/>
      <c r="C28" s="2" t="s">
        <v>10</v>
      </c>
      <c r="D28" s="19" t="s">
        <v>13</v>
      </c>
      <c r="E28" s="3"/>
      <c r="F28" s="24"/>
      <c r="G28" s="7"/>
      <c r="H28" s="53">
        <v>23047.548999999999</v>
      </c>
    </row>
    <row r="29" spans="1:8" ht="15.75" x14ac:dyDescent="0.2">
      <c r="A29" s="26" t="s">
        <v>64</v>
      </c>
      <c r="B29" s="3"/>
      <c r="C29" s="19" t="s">
        <v>10</v>
      </c>
      <c r="D29" s="19" t="s">
        <v>14</v>
      </c>
      <c r="E29" s="3"/>
      <c r="F29" s="24"/>
      <c r="G29" s="7"/>
      <c r="H29" s="51">
        <f>10540.40404-3500-553.53535</f>
        <v>6486.8686899999993</v>
      </c>
    </row>
    <row r="30" spans="1:8" ht="19.5" customHeight="1" x14ac:dyDescent="0.2">
      <c r="A30" s="30" t="s">
        <v>55</v>
      </c>
      <c r="B30" s="8"/>
      <c r="C30" s="9" t="s">
        <v>9</v>
      </c>
      <c r="D30" s="9"/>
      <c r="E30" s="8"/>
      <c r="F30" s="31"/>
      <c r="G30" s="11">
        <f>G31+G32+G34+G35</f>
        <v>109516.40000000001</v>
      </c>
      <c r="H30" s="52">
        <f>H31+H32+H34+H35+H33</f>
        <v>970056.95694999979</v>
      </c>
    </row>
    <row r="31" spans="1:8" ht="21" customHeight="1" x14ac:dyDescent="0.2">
      <c r="A31" s="23" t="s">
        <v>22</v>
      </c>
      <c r="B31" s="3">
        <v>905</v>
      </c>
      <c r="C31" s="3" t="s">
        <v>9</v>
      </c>
      <c r="D31" s="3" t="s">
        <v>12</v>
      </c>
      <c r="E31" s="3" t="s">
        <v>0</v>
      </c>
      <c r="F31" s="24" t="s">
        <v>0</v>
      </c>
      <c r="G31" s="7">
        <v>27749.5</v>
      </c>
      <c r="H31" s="53">
        <v>536631.69080999994</v>
      </c>
    </row>
    <row r="32" spans="1:8" ht="15.75" x14ac:dyDescent="0.2">
      <c r="A32" s="23" t="s">
        <v>17</v>
      </c>
      <c r="B32" s="3">
        <v>902</v>
      </c>
      <c r="C32" s="3" t="s">
        <v>9</v>
      </c>
      <c r="D32" s="3" t="s">
        <v>13</v>
      </c>
      <c r="E32" s="3" t="s">
        <v>0</v>
      </c>
      <c r="F32" s="24" t="s">
        <v>0</v>
      </c>
      <c r="G32" s="7">
        <v>71573.100000000006</v>
      </c>
      <c r="H32" s="51">
        <f>318655.57914+2505.5</f>
        <v>321161.07913999999</v>
      </c>
    </row>
    <row r="33" spans="1:8" ht="15.75" x14ac:dyDescent="0.2">
      <c r="A33" s="20" t="s">
        <v>62</v>
      </c>
      <c r="B33" s="3"/>
      <c r="C33" s="3" t="s">
        <v>9</v>
      </c>
      <c r="D33" s="19" t="s">
        <v>14</v>
      </c>
      <c r="E33" s="3"/>
      <c r="F33" s="24"/>
      <c r="G33" s="7"/>
      <c r="H33" s="53">
        <v>93472.539000000004</v>
      </c>
    </row>
    <row r="34" spans="1:8" ht="15.75" x14ac:dyDescent="0.2">
      <c r="A34" s="23" t="s">
        <v>52</v>
      </c>
      <c r="B34" s="3">
        <v>908</v>
      </c>
      <c r="C34" s="2" t="s">
        <v>9</v>
      </c>
      <c r="D34" s="19" t="s">
        <v>9</v>
      </c>
      <c r="E34" s="3"/>
      <c r="F34" s="24"/>
      <c r="G34" s="7">
        <v>101</v>
      </c>
      <c r="H34" s="51">
        <v>1598.2</v>
      </c>
    </row>
    <row r="35" spans="1:8" ht="20.25" customHeight="1" x14ac:dyDescent="0.2">
      <c r="A35" s="23" t="s">
        <v>23</v>
      </c>
      <c r="B35" s="3">
        <v>905</v>
      </c>
      <c r="C35" s="3" t="s">
        <v>9</v>
      </c>
      <c r="D35" s="3" t="s">
        <v>11</v>
      </c>
      <c r="E35" s="3" t="s">
        <v>0</v>
      </c>
      <c r="F35" s="24" t="s">
        <v>0</v>
      </c>
      <c r="G35" s="17">
        <v>10092.799999999999</v>
      </c>
      <c r="H35" s="51">
        <v>17193.448</v>
      </c>
    </row>
    <row r="36" spans="1:8" ht="15.75" x14ac:dyDescent="0.2">
      <c r="A36" s="30" t="s">
        <v>53</v>
      </c>
      <c r="B36" s="8">
        <v>902</v>
      </c>
      <c r="C36" s="8" t="s">
        <v>18</v>
      </c>
      <c r="D36" s="8" t="s">
        <v>0</v>
      </c>
      <c r="E36" s="8" t="s">
        <v>0</v>
      </c>
      <c r="F36" s="31" t="s">
        <v>0</v>
      </c>
      <c r="G36" s="10">
        <f>G37+G38</f>
        <v>35858.400000000001</v>
      </c>
      <c r="H36" s="52">
        <f>H37+H38</f>
        <v>172176.61467000001</v>
      </c>
    </row>
    <row r="37" spans="1:8" ht="15.75" x14ac:dyDescent="0.2">
      <c r="A37" s="23" t="s">
        <v>19</v>
      </c>
      <c r="B37" s="3">
        <v>902</v>
      </c>
      <c r="C37" s="3" t="s">
        <v>18</v>
      </c>
      <c r="D37" s="3" t="s">
        <v>12</v>
      </c>
      <c r="E37" s="3" t="s">
        <v>0</v>
      </c>
      <c r="F37" s="24" t="s">
        <v>0</v>
      </c>
      <c r="G37" s="7">
        <v>23361.4</v>
      </c>
      <c r="H37" s="53">
        <v>148647.01467</v>
      </c>
    </row>
    <row r="38" spans="1:8" ht="15.75" x14ac:dyDescent="0.2">
      <c r="A38" s="23" t="s">
        <v>20</v>
      </c>
      <c r="B38" s="3">
        <v>902</v>
      </c>
      <c r="C38" s="3" t="s">
        <v>18</v>
      </c>
      <c r="D38" s="3" t="s">
        <v>7</v>
      </c>
      <c r="E38" s="3" t="s">
        <v>0</v>
      </c>
      <c r="F38" s="24" t="s">
        <v>0</v>
      </c>
      <c r="G38" s="7">
        <v>12497</v>
      </c>
      <c r="H38" s="51">
        <v>23529.599999999999</v>
      </c>
    </row>
    <row r="39" spans="1:8" ht="15.75" x14ac:dyDescent="0.2">
      <c r="A39" s="30" t="s">
        <v>56</v>
      </c>
      <c r="B39" s="8"/>
      <c r="C39" s="8">
        <v>10</v>
      </c>
      <c r="D39" s="8"/>
      <c r="E39" s="8"/>
      <c r="F39" s="31"/>
      <c r="G39" s="10">
        <f>G40+G41+G42+G43</f>
        <v>5412.6</v>
      </c>
      <c r="H39" s="52">
        <f>H40+H41+H42+H43</f>
        <v>36082.85108</v>
      </c>
    </row>
    <row r="40" spans="1:8" ht="15.75" x14ac:dyDescent="0.2">
      <c r="A40" s="23" t="s">
        <v>45</v>
      </c>
      <c r="B40" s="3">
        <v>908</v>
      </c>
      <c r="C40" s="2" t="s">
        <v>8</v>
      </c>
      <c r="D40" s="2" t="s">
        <v>12</v>
      </c>
      <c r="E40" s="3"/>
      <c r="F40" s="24"/>
      <c r="G40" s="7">
        <v>4298.8</v>
      </c>
      <c r="H40" s="51">
        <v>7254.3</v>
      </c>
    </row>
    <row r="41" spans="1:8" ht="15.75" x14ac:dyDescent="0.2">
      <c r="A41" s="23" t="s">
        <v>46</v>
      </c>
      <c r="B41" s="3">
        <v>908</v>
      </c>
      <c r="C41" s="2" t="s">
        <v>8</v>
      </c>
      <c r="D41" s="2" t="s">
        <v>14</v>
      </c>
      <c r="E41" s="3"/>
      <c r="F41" s="24"/>
      <c r="G41" s="7">
        <v>1113.8</v>
      </c>
      <c r="H41" s="51">
        <v>1004.09451</v>
      </c>
    </row>
    <row r="42" spans="1:8" ht="15.75" x14ac:dyDescent="0.2">
      <c r="A42" s="23" t="s">
        <v>24</v>
      </c>
      <c r="B42" s="3">
        <v>905</v>
      </c>
      <c r="C42" s="3" t="s">
        <v>8</v>
      </c>
      <c r="D42" s="3" t="s">
        <v>7</v>
      </c>
      <c r="E42" s="3" t="s">
        <v>0</v>
      </c>
      <c r="F42" s="24" t="s">
        <v>0</v>
      </c>
      <c r="G42" s="7">
        <v>0</v>
      </c>
      <c r="H42" s="51">
        <v>27262.24857</v>
      </c>
    </row>
    <row r="43" spans="1:8" ht="15.75" x14ac:dyDescent="0.2">
      <c r="A43" s="23" t="s">
        <v>47</v>
      </c>
      <c r="B43" s="3">
        <v>908</v>
      </c>
      <c r="C43" s="2" t="s">
        <v>8</v>
      </c>
      <c r="D43" s="2" t="s">
        <v>15</v>
      </c>
      <c r="E43" s="3"/>
      <c r="F43" s="24"/>
      <c r="G43" s="17">
        <v>0</v>
      </c>
      <c r="H43" s="51">
        <v>562.20799999999997</v>
      </c>
    </row>
    <row r="44" spans="1:8" ht="15.75" x14ac:dyDescent="0.2">
      <c r="A44" s="30" t="s">
        <v>48</v>
      </c>
      <c r="B44" s="8">
        <v>908</v>
      </c>
      <c r="C44" s="9" t="s">
        <v>31</v>
      </c>
      <c r="D44" s="9"/>
      <c r="E44" s="8"/>
      <c r="F44" s="31"/>
      <c r="G44" s="10">
        <f>G45</f>
        <v>268.5</v>
      </c>
      <c r="H44" s="52">
        <f>H45+H46</f>
        <v>270.92500000000001</v>
      </c>
    </row>
    <row r="45" spans="1:8" ht="15.75" x14ac:dyDescent="0.2">
      <c r="A45" s="23" t="s">
        <v>49</v>
      </c>
      <c r="B45" s="3">
        <v>908</v>
      </c>
      <c r="C45" s="2" t="s">
        <v>31</v>
      </c>
      <c r="D45" s="2" t="s">
        <v>12</v>
      </c>
      <c r="E45" s="3"/>
      <c r="F45" s="24"/>
      <c r="G45" s="17">
        <v>268.5</v>
      </c>
      <c r="H45" s="51">
        <v>270.92500000000001</v>
      </c>
    </row>
    <row r="46" spans="1:8" ht="16.5" hidden="1" customHeight="1" x14ac:dyDescent="0.2">
      <c r="A46" s="23" t="s">
        <v>65</v>
      </c>
      <c r="B46" s="3"/>
      <c r="C46" s="19" t="s">
        <v>31</v>
      </c>
      <c r="D46" s="19" t="s">
        <v>13</v>
      </c>
      <c r="E46" s="3"/>
      <c r="F46" s="24"/>
      <c r="G46" s="17"/>
      <c r="H46" s="51"/>
    </row>
    <row r="47" spans="1:8" ht="18" customHeight="1" x14ac:dyDescent="0.2">
      <c r="A47" s="30" t="s">
        <v>50</v>
      </c>
      <c r="B47" s="8">
        <v>908</v>
      </c>
      <c r="C47" s="9" t="s">
        <v>27</v>
      </c>
      <c r="D47" s="9"/>
      <c r="E47" s="8"/>
      <c r="F47" s="31"/>
      <c r="G47" s="10">
        <f>G48</f>
        <v>1741.5</v>
      </c>
      <c r="H47" s="52">
        <f>H48</f>
        <v>2986.7</v>
      </c>
    </row>
    <row r="48" spans="1:8" ht="15" customHeight="1" x14ac:dyDescent="0.2">
      <c r="A48" s="23" t="s">
        <v>51</v>
      </c>
      <c r="B48" s="3">
        <v>908</v>
      </c>
      <c r="C48" s="2" t="s">
        <v>27</v>
      </c>
      <c r="D48" s="2" t="s">
        <v>13</v>
      </c>
      <c r="E48" s="3"/>
      <c r="F48" s="24"/>
      <c r="G48" s="17">
        <v>1741.5</v>
      </c>
      <c r="H48" s="51">
        <f>2904.7+82</f>
        <v>2986.7</v>
      </c>
    </row>
    <row r="49" spans="1:8" ht="15.75" hidden="1" customHeight="1" x14ac:dyDescent="0.2">
      <c r="A49" s="30" t="s">
        <v>34</v>
      </c>
      <c r="B49" s="8">
        <v>903</v>
      </c>
      <c r="C49" s="8" t="s">
        <v>33</v>
      </c>
      <c r="D49" s="8" t="s">
        <v>0</v>
      </c>
      <c r="E49" s="8" t="s">
        <v>0</v>
      </c>
      <c r="F49" s="31" t="s">
        <v>0</v>
      </c>
      <c r="G49" s="10">
        <f t="shared" ref="G49:H49" si="1">G50</f>
        <v>338.2</v>
      </c>
      <c r="H49" s="50">
        <f t="shared" si="1"/>
        <v>0</v>
      </c>
    </row>
    <row r="50" spans="1:8" ht="15.75" hidden="1" customHeight="1" x14ac:dyDescent="0.2">
      <c r="A50" s="23" t="s">
        <v>35</v>
      </c>
      <c r="B50" s="3">
        <v>903</v>
      </c>
      <c r="C50" s="3" t="s">
        <v>33</v>
      </c>
      <c r="D50" s="3" t="s">
        <v>12</v>
      </c>
      <c r="E50" s="3" t="s">
        <v>0</v>
      </c>
      <c r="F50" s="24" t="s">
        <v>0</v>
      </c>
      <c r="G50" s="7">
        <v>338.2</v>
      </c>
      <c r="H50" s="51">
        <v>0</v>
      </c>
    </row>
    <row r="51" spans="1:8" ht="15.75" x14ac:dyDescent="0.2">
      <c r="A51" s="32" t="s">
        <v>16</v>
      </c>
      <c r="B51" s="16">
        <v>903</v>
      </c>
      <c r="C51" s="16" t="s">
        <v>36</v>
      </c>
      <c r="D51" s="16" t="s">
        <v>0</v>
      </c>
      <c r="E51" s="16" t="s">
        <v>0</v>
      </c>
      <c r="F51" s="33" t="s">
        <v>0</v>
      </c>
      <c r="G51" s="11">
        <f>G52</f>
        <v>690.6</v>
      </c>
      <c r="H51" s="52">
        <f>H52+H54+H53</f>
        <v>13945.9</v>
      </c>
    </row>
    <row r="52" spans="1:8" ht="31.5" x14ac:dyDescent="0.2">
      <c r="A52" s="26" t="s">
        <v>37</v>
      </c>
      <c r="B52" s="27">
        <v>903</v>
      </c>
      <c r="C52" s="27" t="s">
        <v>36</v>
      </c>
      <c r="D52" s="27" t="s">
        <v>12</v>
      </c>
      <c r="E52" s="27" t="s">
        <v>0</v>
      </c>
      <c r="F52" s="34" t="s">
        <v>0</v>
      </c>
      <c r="G52" s="5">
        <v>690.6</v>
      </c>
      <c r="H52" s="51">
        <v>6953.7</v>
      </c>
    </row>
    <row r="53" spans="1:8" ht="23.25" customHeight="1" x14ac:dyDescent="0.2">
      <c r="A53" s="26" t="s">
        <v>67</v>
      </c>
      <c r="B53" s="27"/>
      <c r="C53" s="27">
        <v>14</v>
      </c>
      <c r="D53" s="4" t="s">
        <v>13</v>
      </c>
      <c r="E53" s="27"/>
      <c r="F53" s="34"/>
      <c r="G53" s="5"/>
      <c r="H53" s="51">
        <v>940</v>
      </c>
    </row>
    <row r="54" spans="1:8" ht="25.5" customHeight="1" x14ac:dyDescent="0.2">
      <c r="A54" s="36" t="s">
        <v>66</v>
      </c>
      <c r="B54" s="35"/>
      <c r="C54" s="19">
        <v>14</v>
      </c>
      <c r="D54" s="19" t="s">
        <v>14</v>
      </c>
      <c r="E54" s="37"/>
      <c r="F54" s="37"/>
      <c r="G54" s="37"/>
      <c r="H54" s="51">
        <v>6052.2</v>
      </c>
    </row>
    <row r="55" spans="1:8" ht="0.75" customHeight="1" x14ac:dyDescent="0.2">
      <c r="A55" s="39"/>
      <c r="B55" s="18"/>
      <c r="C55" s="40"/>
      <c r="D55" s="40"/>
      <c r="E55" s="41"/>
      <c r="F55" s="41"/>
      <c r="G55" s="41"/>
      <c r="H55" s="44"/>
    </row>
    <row r="56" spans="1:8" ht="0.75" customHeight="1" x14ac:dyDescent="0.2">
      <c r="A56" s="39"/>
      <c r="B56" s="18"/>
      <c r="C56" s="40"/>
      <c r="D56" s="40"/>
      <c r="E56" s="41"/>
      <c r="F56" s="41"/>
      <c r="G56" s="41"/>
      <c r="H56" s="44"/>
    </row>
    <row r="57" spans="1:8" hidden="1" x14ac:dyDescent="0.2"/>
    <row r="58" spans="1:8" ht="35.25" customHeight="1" x14ac:dyDescent="0.2">
      <c r="A58" s="46" t="s">
        <v>73</v>
      </c>
      <c r="B58" s="57" t="s">
        <v>72</v>
      </c>
      <c r="C58" s="57"/>
      <c r="D58" s="57"/>
      <c r="E58" s="57"/>
      <c r="F58" s="57"/>
      <c r="G58" s="57"/>
      <c r="H58" s="57"/>
    </row>
  </sheetData>
  <mergeCells count="5">
    <mergeCell ref="C2:H2"/>
    <mergeCell ref="A3:H3"/>
    <mergeCell ref="A5:H5"/>
    <mergeCell ref="B58:H58"/>
    <mergeCell ref="C1:H1"/>
  </mergeCells>
  <pageMargins left="0.82677165354330717" right="0.74803149606299213" top="0.59055118110236227" bottom="0.78740157480314965" header="0.31496062992125984" footer="0.55118110236220474"/>
  <pageSetup paperSize="9" scale="89" orientation="landscape" useFirstPageNumber="1" r:id="rId1"/>
  <headerFooter>
    <oddHeader>&amp;CСтраница &amp;P</oddHeader>
  </headerFooter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2021-12-23T09:15:19Z</dcterms:modified>
</cp:coreProperties>
</file>