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'Лист1'!$A$5:$F$62</definedName>
    <definedName name="_xlnm.Print_Area" localSheetId="0">'Лист1'!$A$1:$D$65</definedName>
  </definedNames>
  <calcPr fullCalcOnLoad="1"/>
</workbook>
</file>

<file path=xl/sharedStrings.xml><?xml version="1.0" encoding="utf-8"?>
<sst xmlns="http://schemas.openxmlformats.org/spreadsheetml/2006/main" count="119" uniqueCount="119">
  <si>
    <t>Наименование доходов</t>
  </si>
  <si>
    <t>НАЛОГОВЫЕ И НЕНАЛОГОВЫЕ 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</si>
  <si>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</si>
  <si>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</si>
  <si>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</si>
  <si>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</si>
  <si>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</si>
  <si>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</si>
  <si>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</si>
  <si>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2 00 00000 00 0000 000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</si>
  <si>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</si>
  <si>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</si>
  <si>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</si>
  <si>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</si>
  <si>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</si>
  <si>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</si>
  <si>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</si>
  <si>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</si>
  <si>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</si>
  <si>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</si>
  <si>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</si>
  <si>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</si>
  <si>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</si>
  <si>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</si>
  <si>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</si>
  <si>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</si>
  <si>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</si>
  <si>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</si>
  <si>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</si>
  <si>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</si>
  <si>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</si>
  <si>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</si>
  <si>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</si>
  <si>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</si>
  <si>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</si>
  <si>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</si>
  <si>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</si>
  <si>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</si>
  <si>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</si>
  <si>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</si>
  <si>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</si>
  <si>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</si>
  <si>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</si>
  <si>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</si>
  <si>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</si>
  <si>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</si>
  <si>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</si>
  <si>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</si>
  <si>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</si>
  <si>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</si>
  <si>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</si>
  <si>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</si>
  <si>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</si>
  <si>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</si>
  <si>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</si>
  <si>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</si>
  <si>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</si>
  <si>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</si>
  <si>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</si>
  <si>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</si>
  <si>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</si>
  <si>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</si>
  <si>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</si>
  <si>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</si>
  <si>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</si>
  <si>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</si>
  <si>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</si>
  <si>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</si>
  <si>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2 02 15001 05 0000 151</t>
  </si>
  <si>
    <t>2 02 10000 00 0000 151</t>
  </si>
  <si>
    <t>2 02 30000 00 0000 151</t>
  </si>
  <si>
    <t>2 02 30024 05 0000 151</t>
  </si>
  <si>
    <t>2 02 30027 05 0000 151</t>
  </si>
  <si>
    <t>2 02 30029 05 0000 151</t>
  </si>
  <si>
    <t>2 02 35082 05 0000 151</t>
  </si>
  <si>
    <t>2 02 40000 00 0000 151</t>
  </si>
  <si>
    <t>2 02 40014 05 0000 151</t>
  </si>
  <si>
    <t>2 02 20000 00 0000 151</t>
  </si>
  <si>
    <t>Субсидии бюджетам субъектов Российской Федерации и муниципальным образованиям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</si>
  <si>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</si>
  <si>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1 11 05013 05 0000120</t>
  </si>
  <si>
    <t>1 14 06013 05 0000 430</t>
  </si>
  <si>
    <t xml:space="preserve"> 1 11 05325 05 0000 120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</si>
  <si>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</si>
  <si>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2 02 49999 05 0000 151</t>
  </si>
  <si>
    <t>Прочие межбюджетные трансферты, передаваемые бюджетам муниципальных районов</t>
  </si>
  <si>
    <t>2 02 25097 05 0000 150</t>
  </si>
  <si>
    <t>2 02 25497 05 0000 150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</si>
  <si>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</si>
  <si>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</si>
  <si>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</si>
  <si>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</si>
  <si>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</si>
  <si>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2 02 25467 05 0000 150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</si>
  <si>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</si>
  <si>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</si>
  <si>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</si>
  <si>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</si>
  <si>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Управляющая делами  Совета народных депутатов муниципального образования "Гиагинский район"                                                      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</si>
  <si>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</si>
  <si>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</si>
  <si>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Поступления доходов в  бюджет муниципального образования   "Гиагинский район" на плановый период 2023 и 2024 годов</t>
  </si>
  <si>
    <t>1 05 04000 01 0000 110</t>
  </si>
  <si>
    <t>Патентная система налогообложеия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</si>
  <si>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</si>
  <si>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</si>
  <si>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2 02 25519 05 0000 150</t>
  </si>
  <si>
    <t>Субсидия бюджетам муниципальных районов на поддержку отрасли культуры</t>
  </si>
  <si>
    <t>2 02 29999 05 0000 150</t>
  </si>
  <si>
    <t>Прочие субсидии бюджетам муниципальных районов</t>
  </si>
  <si>
    <t>2 02 25590 05 0000 150</t>
  </si>
  <si>
    <t>Субсидии бюджетам муниципальных районов на техническое оснащение муниципальных музеев</t>
  </si>
  <si>
    <t>С.Н.Горяева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</si>
  <si>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</si>
  <si>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</si>
  <si>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</si>
  <si>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</si>
  <si>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Приложение № 2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муниципального образования " Гиагинский район"                                                                                                                                                                                от " 23 " декабря 2021 года № 517</t>
  </si>
  <si>
    <t>Приложение № 2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муниципального образования " Гиагинский район"                                                                                                                                                                                от " 31 " марта 2022 года № 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</si>
</sst>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\ _₽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8" fillId="0" borderId="0" xfId="0" applyNumberFormat="1" applyFont="1" applyBorder="1" applyAlignment="1">
      <alignment horizontal="center" wrapText="1"/>
    </xf>
    <xf numFmtId="0" fontId="12" fillId="33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52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184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/>
    </xf>
    <xf numFmtId="184" fontId="10" fillId="33" borderId="11" xfId="0" applyNumberFormat="1" applyFont="1" applyFill="1" applyBorder="1" applyAlignment="1">
      <alignment horizontal="center" vertical="center" wrapText="1"/>
    </xf>
    <xf numFmtId="184" fontId="14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3" fillId="0" borderId="13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8" zoomScaleSheetLayoutView="78" zoomScalePageLayoutView="0" workbookViewId="0" topLeftCell="A49">
      <selection activeCell="F50" sqref="F50"/>
    </sheetView>
  </sheetViews>
  <sheetFormatPr defaultColWidth="9.00390625" defaultRowHeight="12.75"/>
  <cols>
    <col min="1" max="1" width="38.875" style="0" customWidth="1"/>
    <col min="2" max="2" width="94.75390625" style="0" customWidth="1"/>
    <col min="3" max="3" width="17.125" style="0" customWidth="1"/>
    <col min="4" max="4" width="17.375" style="0" customWidth="1"/>
    <col min="5" max="5" width="14.125" style="0" customWidth="1"/>
    <col min="6" max="6" width="37.625" style="0" customWidth="1"/>
  </cols>
  <sheetData>
    <row r="1" spans="1:6" ht="69" customHeight="1">
      <c r="A1" s="26"/>
      <c r="B1" s="64" t="s">
        <v>118</v>
      </c>
      <c r="C1" s="64"/>
      <c r="D1" s="64"/>
      <c r="E1" s="15"/>
      <c r="F1" s="15"/>
    </row>
    <row r="2" spans="1:6" ht="70.5" customHeight="1">
      <c r="A2" s="26"/>
      <c r="B2" s="64" t="s">
        <v>117</v>
      </c>
      <c r="C2" s="64"/>
      <c r="D2" s="64"/>
      <c r="E2" s="15"/>
      <c r="F2" s="15"/>
    </row>
    <row r="3" spans="1:6" ht="18.75">
      <c r="A3" s="60" t="s">
        <v>101</v>
      </c>
      <c r="B3" s="60"/>
      <c r="C3" s="61"/>
      <c r="D3" s="61"/>
      <c r="E3" s="18"/>
      <c r="F3" s="18"/>
    </row>
    <row r="4" spans="1:6" ht="21.75" customHeight="1">
      <c r="A4" s="27"/>
      <c r="B4" s="27"/>
      <c r="C4" s="62" t="s">
        <v>30</v>
      </c>
      <c r="D4" s="62"/>
      <c r="E4" s="7"/>
      <c r="F4" s="7"/>
    </row>
    <row r="5" spans="1:6" ht="37.5">
      <c r="A5" s="28" t="s">
        <v>12</v>
      </c>
      <c r="B5" s="10" t="s">
        <v>0</v>
      </c>
      <c r="C5" s="10">
        <v>2023</v>
      </c>
      <c r="D5" s="10">
        <v>2024</v>
      </c>
      <c r="E5" s="19"/>
      <c r="F5" s="19"/>
    </row>
    <row r="6" spans="1:6" ht="18.75">
      <c r="A6" s="10" t="s">
        <v>19</v>
      </c>
      <c r="B6" s="29" t="s">
        <v>1</v>
      </c>
      <c r="C6" s="47">
        <f>C7+C24</f>
        <v>270845.7</v>
      </c>
      <c r="D6" s="47">
        <f>D7+D24</f>
        <v>278172.4</v>
      </c>
      <c r="E6" s="20"/>
      <c r="F6" s="20"/>
    </row>
    <row r="7" spans="1:6" ht="18.75">
      <c r="A7" s="10"/>
      <c r="B7" s="29" t="s">
        <v>29</v>
      </c>
      <c r="C7" s="47">
        <f>C8+C15+C19+C21+C10</f>
        <v>189156.6</v>
      </c>
      <c r="D7" s="47">
        <f>D8+D15+D19+D21+D10</f>
        <v>196487</v>
      </c>
      <c r="E7" s="20"/>
      <c r="F7" s="20"/>
    </row>
    <row r="8" spans="1:6" ht="18.75">
      <c r="A8" s="10" t="s">
        <v>20</v>
      </c>
      <c r="B8" s="30" t="s">
        <v>32</v>
      </c>
      <c r="C8" s="48">
        <f>C9</f>
        <v>86089.5</v>
      </c>
      <c r="D8" s="48">
        <f>D9</f>
        <v>91366.9</v>
      </c>
      <c r="E8" s="21"/>
      <c r="F8" s="21"/>
    </row>
    <row r="9" spans="1:6" ht="18.75">
      <c r="A9" s="11" t="s">
        <v>45</v>
      </c>
      <c r="B9" s="31" t="s">
        <v>2</v>
      </c>
      <c r="C9" s="46">
        <v>86089.5</v>
      </c>
      <c r="D9" s="46">
        <v>91366.9</v>
      </c>
      <c r="E9" s="22"/>
      <c r="F9" s="22"/>
    </row>
    <row r="10" spans="1:6" ht="37.5">
      <c r="A10" s="10" t="s">
        <v>46</v>
      </c>
      <c r="B10" s="32" t="s">
        <v>31</v>
      </c>
      <c r="C10" s="49">
        <f>C11+C12+C13+C14</f>
        <v>475.59999999999997</v>
      </c>
      <c r="D10" s="49">
        <f>D11+D12+D13+D14</f>
        <v>475.59999999999997</v>
      </c>
      <c r="E10" s="23"/>
      <c r="F10" s="23"/>
    </row>
    <row r="11" spans="1:6" ht="75">
      <c r="A11" s="11" t="s">
        <v>15</v>
      </c>
      <c r="B11" s="31" t="s">
        <v>47</v>
      </c>
      <c r="C11" s="44">
        <v>223.3</v>
      </c>
      <c r="D11" s="44">
        <v>223.3</v>
      </c>
      <c r="E11" s="22"/>
      <c r="F11" s="22"/>
    </row>
    <row r="12" spans="1:6" ht="93.75">
      <c r="A12" s="11" t="s">
        <v>16</v>
      </c>
      <c r="B12" s="31" t="s">
        <v>48</v>
      </c>
      <c r="C12" s="44">
        <v>1.4</v>
      </c>
      <c r="D12" s="44">
        <v>1.4</v>
      </c>
      <c r="E12" s="22"/>
      <c r="F12" s="22"/>
    </row>
    <row r="13" spans="1:6" ht="75">
      <c r="A13" s="11" t="s">
        <v>17</v>
      </c>
      <c r="B13" s="31" t="s">
        <v>49</v>
      </c>
      <c r="C13" s="44">
        <v>288.2</v>
      </c>
      <c r="D13" s="44">
        <v>288.2</v>
      </c>
      <c r="E13" s="22"/>
      <c r="F13" s="22"/>
    </row>
    <row r="14" spans="1:6" ht="75">
      <c r="A14" s="11" t="s">
        <v>18</v>
      </c>
      <c r="B14" s="31" t="s">
        <v>50</v>
      </c>
      <c r="C14" s="44">
        <v>-37.3</v>
      </c>
      <c r="D14" s="44">
        <v>-37.3</v>
      </c>
      <c r="E14" s="22"/>
      <c r="F14" s="22"/>
    </row>
    <row r="15" spans="1:6" ht="18.75">
      <c r="A15" s="10" t="s">
        <v>21</v>
      </c>
      <c r="B15" s="30" t="s">
        <v>33</v>
      </c>
      <c r="C15" s="47">
        <f>C16+C17+C18</f>
        <v>55901.2</v>
      </c>
      <c r="D15" s="47">
        <f>D16+D17+D18</f>
        <v>57906.6</v>
      </c>
      <c r="E15" s="20"/>
      <c r="F15" s="20"/>
    </row>
    <row r="16" spans="1:6" ht="37.5">
      <c r="A16" s="11" t="s">
        <v>51</v>
      </c>
      <c r="B16" s="31" t="s">
        <v>52</v>
      </c>
      <c r="C16" s="46">
        <v>22677</v>
      </c>
      <c r="D16" s="46">
        <v>23629.5</v>
      </c>
      <c r="E16" s="22"/>
      <c r="F16" s="22"/>
    </row>
    <row r="17" spans="1:6" ht="18.75">
      <c r="A17" s="11" t="s">
        <v>22</v>
      </c>
      <c r="B17" s="33" t="s">
        <v>3</v>
      </c>
      <c r="C17" s="46">
        <v>26323.5</v>
      </c>
      <c r="D17" s="46">
        <v>26823.6</v>
      </c>
      <c r="E17" s="22"/>
      <c r="F17" s="22"/>
    </row>
    <row r="18" spans="1:6" ht="18.75">
      <c r="A18" s="11" t="s">
        <v>102</v>
      </c>
      <c r="B18" s="33" t="s">
        <v>103</v>
      </c>
      <c r="C18" s="46">
        <v>6900.7</v>
      </c>
      <c r="D18" s="46">
        <v>7453.5</v>
      </c>
      <c r="E18" s="22"/>
      <c r="F18" s="22"/>
    </row>
    <row r="19" spans="1:6" ht="18.75">
      <c r="A19" s="10" t="s">
        <v>23</v>
      </c>
      <c r="B19" s="30" t="s">
        <v>34</v>
      </c>
      <c r="C19" s="47">
        <f>C20</f>
        <v>43313</v>
      </c>
      <c r="D19" s="47">
        <f>D20</f>
        <v>43360.6</v>
      </c>
      <c r="E19" s="20"/>
      <c r="F19" s="20"/>
    </row>
    <row r="20" spans="1:6" ht="18.75">
      <c r="A20" s="11" t="s">
        <v>24</v>
      </c>
      <c r="B20" s="31" t="s">
        <v>4</v>
      </c>
      <c r="C20" s="46">
        <v>43313</v>
      </c>
      <c r="D20" s="46">
        <v>43360.6</v>
      </c>
      <c r="E20" s="22"/>
      <c r="F20" s="22"/>
    </row>
    <row r="21" spans="1:6" ht="18.75">
      <c r="A21" s="10" t="s">
        <v>25</v>
      </c>
      <c r="B21" s="30" t="s">
        <v>35</v>
      </c>
      <c r="C21" s="47">
        <f>C22+C23</f>
        <v>3377.3</v>
      </c>
      <c r="D21" s="47">
        <f>D22+D23</f>
        <v>3377.3</v>
      </c>
      <c r="E21" s="20"/>
      <c r="F21" s="20"/>
    </row>
    <row r="22" spans="1:6" ht="56.25">
      <c r="A22" s="11" t="s">
        <v>26</v>
      </c>
      <c r="B22" s="33" t="s">
        <v>53</v>
      </c>
      <c r="C22" s="46">
        <v>3377.3</v>
      </c>
      <c r="D22" s="46">
        <v>3377.3</v>
      </c>
      <c r="E22" s="22"/>
      <c r="F22" s="22"/>
    </row>
    <row r="23" spans="1:6" ht="37.5" hidden="1">
      <c r="A23" s="11" t="s">
        <v>66</v>
      </c>
      <c r="B23" s="33" t="s">
        <v>65</v>
      </c>
      <c r="C23" s="46"/>
      <c r="D23" s="46"/>
      <c r="E23" s="22"/>
      <c r="F23" s="22"/>
    </row>
    <row r="24" spans="1:6" ht="18.75">
      <c r="A24" s="11"/>
      <c r="B24" s="34" t="s">
        <v>37</v>
      </c>
      <c r="C24" s="50">
        <f>C25+C31+C33+C35+C36</f>
        <v>81689.09999999999</v>
      </c>
      <c r="D24" s="50">
        <f>D25+D31+D33+D35+D36</f>
        <v>81685.4</v>
      </c>
      <c r="E24" s="24"/>
      <c r="F24" s="24"/>
    </row>
    <row r="25" spans="1:6" ht="37.5">
      <c r="A25" s="10" t="s">
        <v>27</v>
      </c>
      <c r="B25" s="32" t="s">
        <v>36</v>
      </c>
      <c r="C25" s="47">
        <f>C26+C27+C28+C30+C29</f>
        <v>80106.59999999999</v>
      </c>
      <c r="D25" s="47">
        <f>D26+D27+D28+D30+D29</f>
        <v>80083.4</v>
      </c>
      <c r="E25" s="20"/>
      <c r="F25" s="20"/>
    </row>
    <row r="26" spans="1:6" ht="93.75">
      <c r="A26" s="11" t="s">
        <v>80</v>
      </c>
      <c r="B26" s="33" t="s">
        <v>96</v>
      </c>
      <c r="C26" s="46">
        <v>73862.6</v>
      </c>
      <c r="D26" s="46">
        <v>73862.6</v>
      </c>
      <c r="E26" s="22"/>
      <c r="F26" s="22"/>
    </row>
    <row r="27" spans="1:6" ht="81" customHeight="1">
      <c r="A27" s="11" t="s">
        <v>5</v>
      </c>
      <c r="B27" s="33" t="s">
        <v>54</v>
      </c>
      <c r="C27" s="46">
        <v>5868</v>
      </c>
      <c r="D27" s="46">
        <v>5868</v>
      </c>
      <c r="E27" s="22"/>
      <c r="F27" s="22"/>
    </row>
    <row r="28" spans="1:6" ht="60.75" customHeight="1">
      <c r="A28" s="12" t="s">
        <v>6</v>
      </c>
      <c r="B28" s="33" t="s">
        <v>14</v>
      </c>
      <c r="C28" s="46">
        <v>340.7</v>
      </c>
      <c r="D28" s="46">
        <v>340.7</v>
      </c>
      <c r="E28" s="22"/>
      <c r="F28" s="22"/>
    </row>
    <row r="29" spans="1:6" ht="93.75">
      <c r="A29" s="12" t="s">
        <v>82</v>
      </c>
      <c r="B29" s="33" t="s">
        <v>90</v>
      </c>
      <c r="C29" s="46">
        <v>23.4</v>
      </c>
      <c r="D29" s="46">
        <v>0.2</v>
      </c>
      <c r="E29" s="22"/>
      <c r="F29" s="22"/>
    </row>
    <row r="30" spans="1:6" ht="78" customHeight="1">
      <c r="A30" s="12" t="s">
        <v>91</v>
      </c>
      <c r="B30" s="33" t="s">
        <v>92</v>
      </c>
      <c r="C30" s="46">
        <v>11.9</v>
      </c>
      <c r="D30" s="46">
        <v>11.9</v>
      </c>
      <c r="E30" s="22"/>
      <c r="F30" s="22"/>
    </row>
    <row r="31" spans="1:6" ht="18.75">
      <c r="A31" s="10" t="s">
        <v>55</v>
      </c>
      <c r="B31" s="32" t="s">
        <v>38</v>
      </c>
      <c r="C31" s="47">
        <f>C32</f>
        <v>362.3</v>
      </c>
      <c r="D31" s="47">
        <f>D32</f>
        <v>376.8</v>
      </c>
      <c r="E31" s="20"/>
      <c r="F31" s="20"/>
    </row>
    <row r="32" spans="1:6" ht="18.75">
      <c r="A32" s="11" t="s">
        <v>28</v>
      </c>
      <c r="B32" s="31" t="s">
        <v>7</v>
      </c>
      <c r="C32" s="46">
        <v>362.3</v>
      </c>
      <c r="D32" s="46">
        <v>376.8</v>
      </c>
      <c r="E32" s="22"/>
      <c r="F32" s="22"/>
    </row>
    <row r="33" spans="1:6" ht="37.5">
      <c r="A33" s="10" t="s">
        <v>8</v>
      </c>
      <c r="B33" s="32" t="s">
        <v>39</v>
      </c>
      <c r="C33" s="47">
        <f>C34</f>
        <v>200</v>
      </c>
      <c r="D33" s="47">
        <f>D34</f>
        <v>200</v>
      </c>
      <c r="E33" s="20"/>
      <c r="F33" s="20"/>
    </row>
    <row r="34" spans="1:6" ht="56.25">
      <c r="A34" s="12" t="s">
        <v>81</v>
      </c>
      <c r="B34" s="33" t="s">
        <v>97</v>
      </c>
      <c r="C34" s="46">
        <v>200</v>
      </c>
      <c r="D34" s="46">
        <v>200</v>
      </c>
      <c r="E34" s="22"/>
      <c r="F34" s="22"/>
    </row>
    <row r="35" spans="1:6" ht="18.75">
      <c r="A35" s="10" t="s">
        <v>56</v>
      </c>
      <c r="B35" s="35" t="s">
        <v>40</v>
      </c>
      <c r="C35" s="47">
        <v>855.2</v>
      </c>
      <c r="D35" s="47">
        <v>855.2</v>
      </c>
      <c r="E35" s="20"/>
      <c r="F35" s="20"/>
    </row>
    <row r="36" spans="1:6" ht="18.75">
      <c r="A36" s="10" t="s">
        <v>57</v>
      </c>
      <c r="B36" s="35" t="s">
        <v>43</v>
      </c>
      <c r="C36" s="47">
        <f>C37</f>
        <v>165</v>
      </c>
      <c r="D36" s="47">
        <f>D37</f>
        <v>170</v>
      </c>
      <c r="E36" s="20"/>
      <c r="F36" s="20"/>
    </row>
    <row r="37" spans="1:6" ht="18.75">
      <c r="A37" s="11" t="s">
        <v>44</v>
      </c>
      <c r="B37" s="36" t="s">
        <v>67</v>
      </c>
      <c r="C37" s="46">
        <v>165</v>
      </c>
      <c r="D37" s="46">
        <v>170</v>
      </c>
      <c r="E37" s="22"/>
      <c r="F37" s="22"/>
    </row>
    <row r="38" spans="1:6" s="9" customFormat="1" ht="18.75">
      <c r="A38" s="13" t="s">
        <v>9</v>
      </c>
      <c r="B38" s="37" t="s">
        <v>41</v>
      </c>
      <c r="C38" s="49">
        <f>C40+C53+C58+C42</f>
        <v>468992.79798000003</v>
      </c>
      <c r="D38" s="49">
        <f>D40+D53+D58+D42</f>
        <v>494470.3949499999</v>
      </c>
      <c r="E38" s="23"/>
      <c r="F38" s="23"/>
    </row>
    <row r="39" spans="1:6" s="8" customFormat="1" ht="37.5">
      <c r="A39" s="13" t="s">
        <v>60</v>
      </c>
      <c r="B39" s="38" t="s">
        <v>58</v>
      </c>
      <c r="C39" s="49">
        <f>C40+C53+C58+C42</f>
        <v>468992.79798000003</v>
      </c>
      <c r="D39" s="49">
        <f>D40+D53+D58+D42</f>
        <v>494470.3949499999</v>
      </c>
      <c r="E39" s="23"/>
      <c r="F39" s="23"/>
    </row>
    <row r="40" spans="1:6" s="8" customFormat="1" ht="37.5">
      <c r="A40" s="13" t="s">
        <v>69</v>
      </c>
      <c r="B40" s="38" t="s">
        <v>61</v>
      </c>
      <c r="C40" s="49">
        <f>C41</f>
        <v>110679</v>
      </c>
      <c r="D40" s="49">
        <f>D41</f>
        <v>110679</v>
      </c>
      <c r="E40" s="23"/>
      <c r="F40" s="23"/>
    </row>
    <row r="41" spans="1:6" s="8" customFormat="1" ht="37.5">
      <c r="A41" s="14" t="s">
        <v>68</v>
      </c>
      <c r="B41" s="39" t="s">
        <v>42</v>
      </c>
      <c r="C41" s="46">
        <v>110679</v>
      </c>
      <c r="D41" s="46">
        <v>110679</v>
      </c>
      <c r="E41" s="22"/>
      <c r="F41" s="22"/>
    </row>
    <row r="42" spans="1:6" s="8" customFormat="1" ht="37.5">
      <c r="A42" s="13" t="s">
        <v>77</v>
      </c>
      <c r="B42" s="40" t="s">
        <v>78</v>
      </c>
      <c r="C42" s="49">
        <f>C43+C44+C46+C47+C48+C49+C50+C51+C52</f>
        <v>38509.897979999994</v>
      </c>
      <c r="D42" s="49">
        <f>D43+D44+D46+D47+D48+D49+D50+D51+D52+D45</f>
        <v>60312.29495</v>
      </c>
      <c r="E42" s="23"/>
      <c r="F42" s="23"/>
    </row>
    <row r="43" spans="1:4" s="25" customFormat="1" ht="56.25">
      <c r="A43" s="14" t="s">
        <v>86</v>
      </c>
      <c r="B43" s="39" t="s">
        <v>113</v>
      </c>
      <c r="C43" s="52">
        <f>8719.8-0.00202</f>
        <v>8719.79798</v>
      </c>
      <c r="D43" s="52">
        <f>9852.5-0.00505</f>
        <v>9852.49495</v>
      </c>
    </row>
    <row r="44" spans="1:4" s="25" customFormat="1" ht="37.5">
      <c r="A44" s="14" t="s">
        <v>104</v>
      </c>
      <c r="B44" s="39" t="s">
        <v>105</v>
      </c>
      <c r="C44" s="52">
        <v>0</v>
      </c>
      <c r="D44" s="52">
        <v>9090.9</v>
      </c>
    </row>
    <row r="45" spans="1:4" s="25" customFormat="1" ht="75">
      <c r="A45" s="14" t="s">
        <v>115</v>
      </c>
      <c r="B45" s="39" t="s">
        <v>116</v>
      </c>
      <c r="C45" s="52">
        <v>0</v>
      </c>
      <c r="D45" s="52">
        <v>4640.3</v>
      </c>
    </row>
    <row r="46" spans="1:4" s="25" customFormat="1" ht="56.25">
      <c r="A46" s="14" t="s">
        <v>95</v>
      </c>
      <c r="B46" s="39" t="s">
        <v>94</v>
      </c>
      <c r="C46" s="52">
        <v>18177.7</v>
      </c>
      <c r="D46" s="52">
        <v>18688.2</v>
      </c>
    </row>
    <row r="47" spans="1:4" s="25" customFormat="1" ht="56.25">
      <c r="A47" s="14" t="s">
        <v>93</v>
      </c>
      <c r="B47" s="39" t="s">
        <v>83</v>
      </c>
      <c r="C47" s="51">
        <v>707.1</v>
      </c>
      <c r="D47" s="52">
        <v>0</v>
      </c>
    </row>
    <row r="48" spans="1:4" s="25" customFormat="1" ht="37.5">
      <c r="A48" s="14" t="s">
        <v>87</v>
      </c>
      <c r="B48" s="39" t="s">
        <v>114</v>
      </c>
      <c r="C48" s="51">
        <v>3789.6</v>
      </c>
      <c r="D48" s="51">
        <v>4068.5</v>
      </c>
    </row>
    <row r="49" spans="1:5" s="16" customFormat="1" ht="36" customHeight="1">
      <c r="A49" s="14" t="s">
        <v>106</v>
      </c>
      <c r="B49" s="43" t="s">
        <v>107</v>
      </c>
      <c r="C49" s="44">
        <v>173.3</v>
      </c>
      <c r="D49" s="45">
        <f>4836+173.3</f>
        <v>5009.3</v>
      </c>
      <c r="E49" s="22"/>
    </row>
    <row r="50" spans="1:6" s="16" customFormat="1" ht="56.25">
      <c r="A50" s="14" t="s">
        <v>88</v>
      </c>
      <c r="B50" s="39" t="s">
        <v>89</v>
      </c>
      <c r="C50" s="46">
        <v>4040.4</v>
      </c>
      <c r="D50" s="46">
        <v>6060.6</v>
      </c>
      <c r="E50" s="22"/>
      <c r="F50" s="22"/>
    </row>
    <row r="51" spans="1:5" s="16" customFormat="1" ht="37.5" hidden="1">
      <c r="A51" s="14" t="s">
        <v>110</v>
      </c>
      <c r="B51" s="39" t="s">
        <v>111</v>
      </c>
      <c r="C51" s="42">
        <v>0</v>
      </c>
      <c r="D51" s="54">
        <v>0</v>
      </c>
      <c r="E51" s="22"/>
    </row>
    <row r="52" spans="1:5" s="16" customFormat="1" ht="18.75">
      <c r="A52" s="14" t="s">
        <v>108</v>
      </c>
      <c r="B52" s="41" t="s">
        <v>109</v>
      </c>
      <c r="C52" s="53">
        <v>2902</v>
      </c>
      <c r="D52" s="45">
        <f>2902</f>
        <v>2902</v>
      </c>
      <c r="E52" s="22"/>
    </row>
    <row r="53" spans="1:6" s="8" customFormat="1" ht="37.5">
      <c r="A53" s="13" t="s">
        <v>70</v>
      </c>
      <c r="B53" s="40" t="s">
        <v>10</v>
      </c>
      <c r="C53" s="49">
        <f>C54+C55+C56+C57</f>
        <v>301061.7</v>
      </c>
      <c r="D53" s="49">
        <f>D54+D55+D56+D57</f>
        <v>302084.49999999994</v>
      </c>
      <c r="E53" s="23"/>
      <c r="F53" s="23"/>
    </row>
    <row r="54" spans="1:6" s="8" customFormat="1" ht="37.5">
      <c r="A54" s="14" t="s">
        <v>71</v>
      </c>
      <c r="B54" s="39" t="s">
        <v>59</v>
      </c>
      <c r="C54" s="46">
        <f>635.6+0.5+60+197.5+611.8+602+9372.3+210.8+34+562.6+78624.5+185242.7+4789.8</f>
        <v>280944.10000000003</v>
      </c>
      <c r="D54" s="46">
        <f>660.7+0.5+60+197.5+636+625.8+9372.3+34+562.6+78624.5+185242.7+4789.8</f>
        <v>280806.39999999997</v>
      </c>
      <c r="E54" s="22"/>
      <c r="F54" s="22"/>
    </row>
    <row r="55" spans="1:6" s="8" customFormat="1" ht="56.25">
      <c r="A55" s="14" t="s">
        <v>72</v>
      </c>
      <c r="B55" s="39" t="s">
        <v>64</v>
      </c>
      <c r="C55" s="46">
        <f>3292.6+12192.7</f>
        <v>15485.300000000001</v>
      </c>
      <c r="D55" s="46">
        <f>3292.6+12192.7</f>
        <v>15485.300000000001</v>
      </c>
      <c r="E55" s="22"/>
      <c r="F55" s="22"/>
    </row>
    <row r="56" spans="1:6" s="8" customFormat="1" ht="75">
      <c r="A56" s="14" t="s">
        <v>73</v>
      </c>
      <c r="B56" s="39" t="s">
        <v>63</v>
      </c>
      <c r="C56" s="46">
        <v>369.2</v>
      </c>
      <c r="D56" s="46">
        <v>369.2</v>
      </c>
      <c r="E56" s="22"/>
      <c r="F56" s="22"/>
    </row>
    <row r="57" spans="1:6" s="8" customFormat="1" ht="62.25" customHeight="1">
      <c r="A57" s="14" t="s">
        <v>74</v>
      </c>
      <c r="B57" s="39" t="s">
        <v>62</v>
      </c>
      <c r="C57" s="46">
        <v>4263.1</v>
      </c>
      <c r="D57" s="46">
        <v>5423.6</v>
      </c>
      <c r="E57" s="22"/>
      <c r="F57" s="22"/>
    </row>
    <row r="58" spans="1:6" s="8" customFormat="1" ht="18.75">
      <c r="A58" s="13" t="s">
        <v>75</v>
      </c>
      <c r="B58" s="40" t="s">
        <v>13</v>
      </c>
      <c r="C58" s="49">
        <f>C59+C61+C60</f>
        <v>18742.2</v>
      </c>
      <c r="D58" s="49">
        <f>D59+D61+D60</f>
        <v>21394.6</v>
      </c>
      <c r="E58" s="23"/>
      <c r="F58" s="23"/>
    </row>
    <row r="59" spans="1:6" s="59" customFormat="1" ht="57.75" customHeight="1">
      <c r="A59" s="55" t="s">
        <v>76</v>
      </c>
      <c r="B59" s="56" t="s">
        <v>79</v>
      </c>
      <c r="C59" s="57">
        <v>650.4</v>
      </c>
      <c r="D59" s="57">
        <v>676.1</v>
      </c>
      <c r="E59" s="58"/>
      <c r="F59" s="58"/>
    </row>
    <row r="60" spans="1:6" s="8" customFormat="1" ht="57.75" customHeight="1">
      <c r="A60" s="14" t="s">
        <v>99</v>
      </c>
      <c r="B60" s="41" t="s">
        <v>100</v>
      </c>
      <c r="C60" s="46">
        <v>16874</v>
      </c>
      <c r="D60" s="46">
        <v>19452</v>
      </c>
      <c r="E60" s="22"/>
      <c r="F60" s="22"/>
    </row>
    <row r="61" spans="1:6" s="8" customFormat="1" ht="37.5">
      <c r="A61" s="14" t="s">
        <v>84</v>
      </c>
      <c r="B61" s="41" t="s">
        <v>85</v>
      </c>
      <c r="C61" s="46">
        <v>1217.8</v>
      </c>
      <c r="D61" s="46">
        <v>1266.5</v>
      </c>
      <c r="E61" s="22"/>
      <c r="F61" s="22"/>
    </row>
    <row r="62" spans="1:6" ht="18.75">
      <c r="A62" s="29"/>
      <c r="B62" s="29" t="s">
        <v>11</v>
      </c>
      <c r="C62" s="47">
        <f>C6+C38</f>
        <v>739838.49798</v>
      </c>
      <c r="D62" s="47">
        <f>D6+D38</f>
        <v>772642.79495</v>
      </c>
      <c r="E62" s="20"/>
      <c r="F62" s="20"/>
    </row>
    <row r="63" spans="1:6" ht="15.75">
      <c r="A63" s="5"/>
      <c r="B63" s="5"/>
      <c r="C63" s="6"/>
      <c r="D63" s="6"/>
      <c r="E63" s="6"/>
      <c r="F63" s="6"/>
    </row>
    <row r="64" spans="1:6" ht="15.75">
      <c r="A64" s="3"/>
      <c r="B64" s="2"/>
      <c r="C64" s="2"/>
      <c r="D64" s="2"/>
      <c r="E64" s="2"/>
      <c r="F64" s="2"/>
    </row>
    <row r="65" spans="1:6" ht="26.25" customHeight="1">
      <c r="A65" s="63" t="s">
        <v>98</v>
      </c>
      <c r="B65" s="63"/>
      <c r="C65" s="17"/>
      <c r="D65" s="17" t="s">
        <v>112</v>
      </c>
      <c r="E65" s="17"/>
      <c r="F65" s="17"/>
    </row>
    <row r="66" ht="18.75">
      <c r="A66" s="4"/>
    </row>
    <row r="67" ht="18.75">
      <c r="A67" s="4"/>
    </row>
    <row r="68" ht="18.75">
      <c r="A68" s="4"/>
    </row>
    <row r="69" spans="1:2" ht="15">
      <c r="A69" s="1"/>
      <c r="B69" s="1"/>
    </row>
    <row r="70" spans="1:2" ht="15">
      <c r="A70" s="1"/>
      <c r="B70" s="1"/>
    </row>
  </sheetData>
  <sheetProtection/>
  <autoFilter ref="A5:F62"/>
  <mergeCells count="5">
    <mergeCell ref="A3:D3"/>
    <mergeCell ref="C4:D4"/>
    <mergeCell ref="A65:B65"/>
    <mergeCell ref="B2:D2"/>
    <mergeCell ref="B1:D1"/>
  </mergeCells>
  <printOptions/>
  <pageMargins left="0.7874015748031497" right="0.3937007874015748" top="0.3937007874015748" bottom="0.3937007874015748" header="0.1968503937007874" footer="0.1968503937007874"/>
  <pageSetup fitToWidth="0" horizontalDpi="600" verticalDpi="600" orientation="landscape" paperSize="9" scale="8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2022-03-16T09:05:24Z</cp:lastPrinted>
  <dcterms:created xsi:type="dcterms:W3CDTF">2010-08-17T04:45:21Z</dcterms:created>
  <dcterms:modified xsi:type="dcterms:W3CDTF">2022-03-18T11:59:57Z</dcterms:modified>
  <cp:category/>
  <cp:version/>
  <cp:contentType/>
  <cp:contentStatus/>
</cp:coreProperties>
</file>