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1325" windowHeight="61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<sst xmlns="http://schemas.openxmlformats.org/spreadsheetml/2006/main" count="62" uniqueCount="62">
  <si>
    <t>тысяч рублей</t>
  </si>
  <si>
    <t>Наименование показателя</t>
  </si>
  <si>
    <t>Код показателя</t>
  </si>
  <si>
    <t>Источники финансирования дефицита бюджетов - всего</t>
  </si>
  <si>
    <t xml:space="preserve">     в том числе: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</si>
  <si>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</si>
  <si>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</si>
  <si>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Получение кредитов от кредитных организаций в валюте Российской Федерации</t>
  </si>
  <si>
    <t xml:space="preserve"> 000 0102000000 0000 700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</si>
  <si>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</si>
  <si>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</si>
  <si>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</si>
  <si>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</si>
  <si>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</si>
  <si>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</si>
  <si>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</si>
  <si>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</si>
  <si>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</si>
  <si>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</si>
  <si>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Иные источники внутреннего финансирования дефицитов бюджетов</t>
  </si>
  <si>
    <t xml:space="preserve"> 000 0106000000 0000 000</t>
  </si>
  <si>
    <t xml:space="preserve"> Бюджетные кредиты, предоставленные внутри страны в валюте Российской Федерации</t>
  </si>
  <si>
    <t xml:space="preserve"> 000 0106050000 0000 000</t>
  </si>
  <si>
    <t xml:space="preserve"> Предоставление бюджетных кредитов внутри страны в валюте Российской Федерации</t>
  </si>
  <si>
    <t xml:space="preserve"> 000 0106050000 0000 500</t>
  </si>
  <si>
    <t xml:space="preserve">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</si>
  <si>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</si>
  <si>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</si>
  <si>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000 0106050200 0000 600</t>
  </si>
  <si>
    <t xml:space="preserve">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</si>
  <si>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</si>
  <si>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</si>
  <si>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</si>
  <si>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</si>
  <si>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</si>
  <si>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</si>
  <si>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</si>
  <si>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</si>
  <si>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</si>
  <si>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</si>
  <si>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</si>
  <si>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</si>
  <si>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</si>
  <si>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</si>
  <si>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</si>
  <si>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</si>
  <si>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</si>
  <si>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Процент исполнения к уточненному плану</t>
  </si>
  <si>
    <t>Изменение остатков средств на счетах по учету средств бюджетов</t>
  </si>
  <si>
    <t xml:space="preserve"> 000 0105000000 0000 000</t>
  </si>
  <si>
    <t xml:space="preserve">Приложение 2 </t>
  </si>
  <si>
    <t>Отклонение (+;-)</t>
  </si>
  <si>
    <t xml:space="preserve"> 000 0106050200 0000 500</t>
  </si>
  <si>
    <t xml:space="preserve"> 000 0106050205 0000 540</t>
  </si>
  <si>
    <t xml:space="preserve">   Предоставление бюджетных кредитов другим бюджетам бюджетной системы Российской Федерации в валюте Российской Федерации</t>
  </si>
  <si>
    <t xml:space="preserve">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</si>
  <si>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к отчету</t>
  </si>
  <si>
    <t xml:space="preserve">Управляющая делами Совета народных депутатов  МО "Гиагинский район" </t>
  </si>
  <si>
    <t>А. Хаджимова</t>
  </si>
  <si>
    <t>Исполнение источников финансирования дефицита бюджета  муниципального образования  «Гиагинский район» за   2018 год.</t>
  </si>
  <si>
    <t>Уточненный план на 01.01.2019г.</t>
  </si>
  <si>
    <t>Фактическое исполнение на 01.01.2019г.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</si>
</sst>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"/>
  </numFmts>
  <fonts count="51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 shrinkToFi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 wrapText="1" indent="2"/>
    </xf>
    <xf numFmtId="0" fontId="48" fillId="0" borderId="0" xfId="0" applyFont="1" applyFill="1" applyBorder="1" applyAlignment="1">
      <alignment horizontal="left" wrapText="1" indent="2"/>
    </xf>
    <xf numFmtId="0" fontId="4" fillId="0" borderId="0" xfId="0" applyFont="1" applyAlignment="1">
      <alignment wrapText="1"/>
    </xf>
    <xf numFmtId="178" fontId="48" fillId="0" borderId="10" xfId="0" applyNumberFormat="1" applyFont="1" applyBorder="1" applyAlignment="1">
      <alignment horizontal="right"/>
    </xf>
    <xf numFmtId="178" fontId="48" fillId="0" borderId="10" xfId="0" applyNumberFormat="1" applyFont="1" applyBorder="1" applyAlignment="1">
      <alignment horizontal="right" shrinkToFit="1"/>
    </xf>
    <xf numFmtId="178" fontId="48" fillId="0" borderId="10" xfId="0" applyNumberFormat="1" applyFont="1" applyBorder="1" applyAlignment="1">
      <alignment horizontal="center" shrinkToFit="1"/>
    </xf>
    <xf numFmtId="178" fontId="4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center" shrinkToFit="1"/>
    </xf>
    <xf numFmtId="178" fontId="49" fillId="0" borderId="10" xfId="0" applyNumberFormat="1" applyFont="1" applyBorder="1" applyAlignment="1">
      <alignment horizontal="right"/>
    </xf>
    <xf numFmtId="178" fontId="49" fillId="0" borderId="10" xfId="0" applyNumberFormat="1" applyFont="1" applyBorder="1" applyAlignment="1">
      <alignment horizontal="center" shrinkToFi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7" fillId="0" borderId="13" xfId="0" applyFont="1" applyBorder="1" applyAlignment="1">
      <alignment horizontal="right"/>
    </xf>
    <xf numFmtId="0" fontId="4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60" zoomScalePageLayoutView="0" workbookViewId="0" topLeftCell="A1">
      <selection activeCell="D7" sqref="D7:D8"/>
    </sheetView>
  </sheetViews>
  <sheetFormatPr defaultColWidth="9.00390625" defaultRowHeight="12.75"/>
  <cols>
    <col min="1" max="1" width="48.00390625" style="1" customWidth="1"/>
    <col min="2" max="2" width="35.25390625" style="1" customWidth="1"/>
    <col min="3" max="3" width="16.25390625" style="1" customWidth="1"/>
    <col min="4" max="4" width="19.125" style="1" customWidth="1"/>
    <col min="5" max="5" width="18.75390625" style="1" customWidth="1"/>
    <col min="6" max="6" width="20.125" style="1" customWidth="1"/>
    <col min="7" max="16384" width="9.125" style="1" customWidth="1"/>
  </cols>
  <sheetData>
    <row r="1" spans="1:6" ht="31.5" customHeight="1">
      <c r="A1" s="2"/>
      <c r="C1" s="9"/>
      <c r="D1" s="9" t="s">
        <v>50</v>
      </c>
      <c r="F1" s="9"/>
    </row>
    <row r="2" spans="1:6" ht="19.5" customHeight="1">
      <c r="A2" s="2"/>
      <c r="C2" s="9"/>
      <c r="D2" s="24" t="s">
        <v>56</v>
      </c>
      <c r="E2" s="25"/>
      <c r="F2" s="25"/>
    </row>
    <row r="3" spans="1:6" ht="12" customHeight="1">
      <c r="A3" s="2"/>
      <c r="B3" s="27"/>
      <c r="C3" s="28"/>
      <c r="D3" s="25"/>
      <c r="E3" s="25"/>
      <c r="F3" s="25"/>
    </row>
    <row r="4" spans="1:6" ht="0.75" customHeight="1">
      <c r="A4" s="2"/>
      <c r="B4" s="29"/>
      <c r="C4" s="29"/>
      <c r="D4" s="25"/>
      <c r="E4" s="25"/>
      <c r="F4" s="25"/>
    </row>
    <row r="5" spans="1:6" ht="40.5" customHeight="1">
      <c r="A5" s="20" t="s">
        <v>59</v>
      </c>
      <c r="B5" s="20"/>
      <c r="C5" s="20"/>
      <c r="D5" s="20"/>
      <c r="E5" s="20"/>
      <c r="F5" s="20"/>
    </row>
    <row r="6" spans="1:6" ht="24" customHeight="1">
      <c r="A6" s="30"/>
      <c r="B6" s="30"/>
      <c r="C6" s="30"/>
      <c r="D6" s="2"/>
      <c r="E6" s="2"/>
      <c r="F6" s="18" t="s">
        <v>0</v>
      </c>
    </row>
    <row r="7" spans="1:8" ht="51" customHeight="1">
      <c r="A7" s="31" t="s">
        <v>1</v>
      </c>
      <c r="B7" s="22" t="s">
        <v>2</v>
      </c>
      <c r="C7" s="21" t="s">
        <v>60</v>
      </c>
      <c r="D7" s="21" t="s">
        <v>61</v>
      </c>
      <c r="E7" s="21" t="s">
        <v>51</v>
      </c>
      <c r="F7" s="21" t="s">
        <v>47</v>
      </c>
      <c r="G7" s="2"/>
      <c r="H7" s="2"/>
    </row>
    <row r="8" spans="1:8" ht="39.75" customHeight="1">
      <c r="A8" s="31"/>
      <c r="B8" s="23"/>
      <c r="C8" s="21"/>
      <c r="D8" s="21"/>
      <c r="E8" s="21"/>
      <c r="F8" s="21"/>
      <c r="G8" s="2"/>
      <c r="H8" s="2"/>
    </row>
    <row r="9" spans="1:8" ht="24.75" customHeight="1">
      <c r="A9" s="3">
        <v>1</v>
      </c>
      <c r="B9" s="3">
        <v>2</v>
      </c>
      <c r="C9" s="3">
        <v>3</v>
      </c>
      <c r="D9" s="3">
        <v>2</v>
      </c>
      <c r="E9" s="3">
        <v>2</v>
      </c>
      <c r="F9" s="3">
        <v>3</v>
      </c>
      <c r="G9" s="2"/>
      <c r="H9" s="2"/>
    </row>
    <row r="10" spans="1:8" ht="57.75" customHeight="1">
      <c r="A10" s="14" t="s">
        <v>3</v>
      </c>
      <c r="B10" s="15"/>
      <c r="C10" s="16">
        <f>C12+C15+C19+C27</f>
        <v>41282.59999999998</v>
      </c>
      <c r="D10" s="16">
        <f>D12+D15+D19+D27</f>
        <v>1595.1000000000931</v>
      </c>
      <c r="E10" s="17">
        <f>SUM(D10-C10)</f>
        <v>-39687.49999999988</v>
      </c>
      <c r="F10" s="16">
        <f>SUM(D10/C10*100)</f>
        <v>3.86385547421939</v>
      </c>
      <c r="G10" s="2"/>
      <c r="H10" s="2"/>
    </row>
    <row r="11" spans="1:8" ht="28.5" customHeight="1">
      <c r="A11" s="4" t="s">
        <v>4</v>
      </c>
      <c r="B11" s="5"/>
      <c r="C11" s="6"/>
      <c r="D11" s="12"/>
      <c r="E11" s="12"/>
      <c r="F11" s="13"/>
      <c r="G11" s="2"/>
      <c r="H11" s="2"/>
    </row>
    <row r="12" spans="1:8" ht="46.5" customHeight="1">
      <c r="A12" s="7" t="s">
        <v>5</v>
      </c>
      <c r="B12" s="5" t="s">
        <v>6</v>
      </c>
      <c r="C12" s="10">
        <f>C13</f>
        <v>0</v>
      </c>
      <c r="D12" s="10">
        <f>D13</f>
        <v>0</v>
      </c>
      <c r="E12" s="12">
        <f aca="true" t="shared" si="0" ref="E12:E35">SUM(D12-C12)</f>
        <v>0</v>
      </c>
      <c r="F12" s="10">
        <v>0</v>
      </c>
      <c r="G12" s="2"/>
      <c r="H12" s="2"/>
    </row>
    <row r="13" spans="1:8" ht="54.75" customHeight="1">
      <c r="A13" s="7" t="s">
        <v>7</v>
      </c>
      <c r="B13" s="5" t="s">
        <v>8</v>
      </c>
      <c r="C13" s="10">
        <f>C14</f>
        <v>0</v>
      </c>
      <c r="D13" s="10">
        <f>D14</f>
        <v>0</v>
      </c>
      <c r="E13" s="12">
        <f t="shared" si="0"/>
        <v>0</v>
      </c>
      <c r="F13" s="10">
        <v>0</v>
      </c>
      <c r="G13" s="2"/>
      <c r="H13" s="2"/>
    </row>
    <row r="14" spans="1:8" ht="102.75" customHeight="1">
      <c r="A14" s="7" t="s">
        <v>9</v>
      </c>
      <c r="B14" s="5" t="s">
        <v>10</v>
      </c>
      <c r="C14" s="10">
        <v>0</v>
      </c>
      <c r="D14" s="11"/>
      <c r="E14" s="12">
        <f t="shared" si="0"/>
        <v>0</v>
      </c>
      <c r="F14" s="10">
        <v>0</v>
      </c>
      <c r="G14" s="2"/>
      <c r="H14" s="2"/>
    </row>
    <row r="15" spans="1:8" ht="75" customHeight="1">
      <c r="A15" s="7" t="s">
        <v>11</v>
      </c>
      <c r="B15" s="5" t="s">
        <v>12</v>
      </c>
      <c r="C15" s="10">
        <f>C16</f>
        <v>0</v>
      </c>
      <c r="D15" s="11">
        <v>0</v>
      </c>
      <c r="E15" s="12">
        <f t="shared" si="0"/>
        <v>0</v>
      </c>
      <c r="F15" s="10">
        <v>0</v>
      </c>
      <c r="G15" s="2"/>
      <c r="H15" s="2"/>
    </row>
    <row r="16" spans="1:8" ht="41.25" customHeight="1">
      <c r="A16" s="7" t="s">
        <v>13</v>
      </c>
      <c r="B16" s="5" t="s">
        <v>14</v>
      </c>
      <c r="C16" s="10">
        <f>C17</f>
        <v>0</v>
      </c>
      <c r="D16" s="11">
        <v>0</v>
      </c>
      <c r="E16" s="12">
        <f t="shared" si="0"/>
        <v>0</v>
      </c>
      <c r="F16" s="10">
        <v>0</v>
      </c>
      <c r="G16" s="2"/>
      <c r="H16" s="2"/>
    </row>
    <row r="17" spans="1:8" ht="73.5" customHeight="1">
      <c r="A17" s="7" t="s">
        <v>15</v>
      </c>
      <c r="B17" s="5" t="s">
        <v>16</v>
      </c>
      <c r="C17" s="10">
        <f>C18</f>
        <v>0</v>
      </c>
      <c r="D17" s="11">
        <v>0</v>
      </c>
      <c r="E17" s="12">
        <f t="shared" si="0"/>
        <v>0</v>
      </c>
      <c r="F17" s="10">
        <v>0</v>
      </c>
      <c r="G17" s="2"/>
      <c r="H17" s="2"/>
    </row>
    <row r="18" spans="1:8" ht="56.25" customHeight="1">
      <c r="A18" s="7" t="s">
        <v>17</v>
      </c>
      <c r="B18" s="5" t="s">
        <v>18</v>
      </c>
      <c r="C18" s="10">
        <v>0</v>
      </c>
      <c r="D18" s="11">
        <v>0</v>
      </c>
      <c r="E18" s="12">
        <f t="shared" si="0"/>
        <v>0</v>
      </c>
      <c r="F18" s="10">
        <v>0</v>
      </c>
      <c r="G18" s="2"/>
      <c r="H18" s="2"/>
    </row>
    <row r="19" spans="1:8" ht="62.25" customHeight="1">
      <c r="A19" s="7" t="s">
        <v>19</v>
      </c>
      <c r="B19" s="5" t="s">
        <v>20</v>
      </c>
      <c r="C19" s="10">
        <f>SUM(C20)</f>
        <v>0</v>
      </c>
      <c r="D19" s="10">
        <f>SUM(D20)</f>
        <v>0</v>
      </c>
      <c r="E19" s="12">
        <f t="shared" si="0"/>
        <v>0</v>
      </c>
      <c r="F19" s="10">
        <v>0</v>
      </c>
      <c r="G19" s="2"/>
      <c r="H19" s="2"/>
    </row>
    <row r="20" spans="1:8" ht="60.75" customHeight="1">
      <c r="A20" s="7" t="s">
        <v>21</v>
      </c>
      <c r="B20" s="5" t="s">
        <v>22</v>
      </c>
      <c r="C20" s="10">
        <f>SUM(C21+C22)</f>
        <v>0</v>
      </c>
      <c r="D20" s="10">
        <f>SUM(D21+D22)</f>
        <v>0</v>
      </c>
      <c r="E20" s="12">
        <f t="shared" si="0"/>
        <v>0</v>
      </c>
      <c r="F20" s="10">
        <v>0</v>
      </c>
      <c r="G20" s="2"/>
      <c r="H20" s="2"/>
    </row>
    <row r="21" spans="1:8" ht="74.25" customHeight="1">
      <c r="A21" s="7" t="s">
        <v>23</v>
      </c>
      <c r="B21" s="5" t="s">
        <v>24</v>
      </c>
      <c r="C21" s="10">
        <f>SUM(C23)</f>
        <v>0</v>
      </c>
      <c r="D21" s="10">
        <f>SUM(D23)</f>
        <v>0</v>
      </c>
      <c r="E21" s="12">
        <f t="shared" si="0"/>
        <v>0</v>
      </c>
      <c r="F21" s="10">
        <v>0</v>
      </c>
      <c r="G21" s="2"/>
      <c r="H21" s="2"/>
    </row>
    <row r="22" spans="1:8" ht="65.25" customHeight="1">
      <c r="A22" s="7" t="s">
        <v>25</v>
      </c>
      <c r="B22" s="5" t="s">
        <v>26</v>
      </c>
      <c r="C22" s="10">
        <f>SUM(C25)</f>
        <v>0</v>
      </c>
      <c r="D22" s="10">
        <f>SUM(D25)</f>
        <v>0</v>
      </c>
      <c r="E22" s="12">
        <f t="shared" si="0"/>
        <v>0</v>
      </c>
      <c r="F22" s="10">
        <v>0</v>
      </c>
      <c r="G22" s="2"/>
      <c r="H22" s="2"/>
    </row>
    <row r="23" spans="1:8" ht="93.75">
      <c r="A23" s="7" t="s">
        <v>54</v>
      </c>
      <c r="B23" s="5" t="s">
        <v>52</v>
      </c>
      <c r="C23" s="10">
        <f>C24</f>
        <v>0</v>
      </c>
      <c r="D23" s="10">
        <f>D24</f>
        <v>0</v>
      </c>
      <c r="E23" s="12">
        <f t="shared" si="0"/>
        <v>0</v>
      </c>
      <c r="F23" s="10">
        <v>0</v>
      </c>
      <c r="G23" s="2"/>
      <c r="H23" s="2"/>
    </row>
    <row r="24" spans="1:8" ht="112.5">
      <c r="A24" s="7" t="s">
        <v>55</v>
      </c>
      <c r="B24" s="5" t="s">
        <v>53</v>
      </c>
      <c r="C24" s="10">
        <v>0</v>
      </c>
      <c r="D24" s="11">
        <v>0</v>
      </c>
      <c r="E24" s="12">
        <f t="shared" si="0"/>
        <v>0</v>
      </c>
      <c r="F24" s="10">
        <v>0</v>
      </c>
      <c r="G24" s="2"/>
      <c r="H24" s="2"/>
    </row>
    <row r="25" spans="1:8" ht="93.75">
      <c r="A25" s="7" t="s">
        <v>27</v>
      </c>
      <c r="B25" s="5" t="s">
        <v>28</v>
      </c>
      <c r="C25" s="10">
        <f>C26</f>
        <v>0</v>
      </c>
      <c r="D25" s="11">
        <f>D26</f>
        <v>0</v>
      </c>
      <c r="E25" s="12">
        <f t="shared" si="0"/>
        <v>0</v>
      </c>
      <c r="F25" s="10">
        <v>0</v>
      </c>
      <c r="G25" s="2"/>
      <c r="H25" s="2"/>
    </row>
    <row r="26" spans="1:8" ht="112.5">
      <c r="A26" s="7" t="s">
        <v>29</v>
      </c>
      <c r="B26" s="5" t="s">
        <v>30</v>
      </c>
      <c r="C26" s="10">
        <v>0</v>
      </c>
      <c r="D26" s="11">
        <v>0</v>
      </c>
      <c r="E26" s="12">
        <f t="shared" si="0"/>
        <v>0</v>
      </c>
      <c r="F26" s="10">
        <v>0</v>
      </c>
      <c r="G26" s="2"/>
      <c r="H26" s="2"/>
    </row>
    <row r="27" spans="1:8" ht="37.5">
      <c r="A27" s="7" t="s">
        <v>48</v>
      </c>
      <c r="B27" s="5" t="s">
        <v>49</v>
      </c>
      <c r="C27" s="11">
        <f>SUM(C28+C32)</f>
        <v>41282.59999999998</v>
      </c>
      <c r="D27" s="11">
        <f>SUM(D28+D32)</f>
        <v>1595.1000000000931</v>
      </c>
      <c r="E27" s="12">
        <f>D27-C27</f>
        <v>-39687.49999999988</v>
      </c>
      <c r="F27" s="10">
        <v>0</v>
      </c>
      <c r="G27" s="2"/>
      <c r="H27" s="2"/>
    </row>
    <row r="28" spans="1:8" ht="37.5">
      <c r="A28" s="7" t="s">
        <v>31</v>
      </c>
      <c r="B28" s="5" t="s">
        <v>32</v>
      </c>
      <c r="C28" s="10">
        <f>C29</f>
        <v>-722252.4</v>
      </c>
      <c r="D28" s="10">
        <f>D29</f>
        <v>-774180.7</v>
      </c>
      <c r="E28" s="12">
        <f t="shared" si="0"/>
        <v>-51928.29999999993</v>
      </c>
      <c r="F28" s="10">
        <f aca="true" t="shared" si="1" ref="F28:F35">SUM(D28/C28*100)</f>
        <v>107.18977188583933</v>
      </c>
      <c r="G28" s="2"/>
      <c r="H28" s="2"/>
    </row>
    <row r="29" spans="1:8" ht="37.5">
      <c r="A29" s="7" t="s">
        <v>33</v>
      </c>
      <c r="B29" s="5" t="s">
        <v>34</v>
      </c>
      <c r="C29" s="10">
        <f>C30</f>
        <v>-722252.4</v>
      </c>
      <c r="D29" s="10">
        <f>D30</f>
        <v>-774180.7</v>
      </c>
      <c r="E29" s="12">
        <f t="shared" si="0"/>
        <v>-51928.29999999993</v>
      </c>
      <c r="F29" s="10">
        <f t="shared" si="1"/>
        <v>107.18977188583933</v>
      </c>
      <c r="G29" s="2"/>
      <c r="H29" s="2"/>
    </row>
    <row r="30" spans="1:8" ht="37.5">
      <c r="A30" s="7" t="s">
        <v>35</v>
      </c>
      <c r="B30" s="5" t="s">
        <v>36</v>
      </c>
      <c r="C30" s="11">
        <f>C31</f>
        <v>-722252.4</v>
      </c>
      <c r="D30" s="11">
        <f>SUM(D31)</f>
        <v>-774180.7</v>
      </c>
      <c r="E30" s="12">
        <f t="shared" si="0"/>
        <v>-51928.29999999993</v>
      </c>
      <c r="F30" s="10">
        <f t="shared" si="1"/>
        <v>107.18977188583933</v>
      </c>
      <c r="G30" s="2"/>
      <c r="H30" s="2"/>
    </row>
    <row r="31" spans="1:8" ht="56.25">
      <c r="A31" s="7" t="s">
        <v>37</v>
      </c>
      <c r="B31" s="5" t="s">
        <v>38</v>
      </c>
      <c r="C31" s="10">
        <v>-722252.4</v>
      </c>
      <c r="D31" s="11">
        <v>-774180.7</v>
      </c>
      <c r="E31" s="12">
        <f t="shared" si="0"/>
        <v>-51928.29999999993</v>
      </c>
      <c r="F31" s="10">
        <f t="shared" si="1"/>
        <v>107.18977188583933</v>
      </c>
      <c r="G31" s="2"/>
      <c r="H31" s="2"/>
    </row>
    <row r="32" spans="1:8" ht="37.5">
      <c r="A32" s="7" t="s">
        <v>39</v>
      </c>
      <c r="B32" s="5" t="s">
        <v>40</v>
      </c>
      <c r="C32" s="10">
        <f aca="true" t="shared" si="2" ref="C32:D34">C33</f>
        <v>763535</v>
      </c>
      <c r="D32" s="10">
        <f t="shared" si="2"/>
        <v>775775.8</v>
      </c>
      <c r="E32" s="12">
        <f t="shared" si="0"/>
        <v>12240.800000000047</v>
      </c>
      <c r="F32" s="10">
        <f t="shared" si="1"/>
        <v>101.60317470711885</v>
      </c>
      <c r="G32" s="2"/>
      <c r="H32" s="2"/>
    </row>
    <row r="33" spans="1:8" ht="37.5">
      <c r="A33" s="7" t="s">
        <v>41</v>
      </c>
      <c r="B33" s="5" t="s">
        <v>42</v>
      </c>
      <c r="C33" s="10">
        <f t="shared" si="2"/>
        <v>763535</v>
      </c>
      <c r="D33" s="10">
        <f t="shared" si="2"/>
        <v>775775.8</v>
      </c>
      <c r="E33" s="12">
        <f t="shared" si="0"/>
        <v>12240.800000000047</v>
      </c>
      <c r="F33" s="10">
        <f t="shared" si="1"/>
        <v>101.60317470711885</v>
      </c>
      <c r="G33" s="2"/>
      <c r="H33" s="2"/>
    </row>
    <row r="34" spans="1:8" ht="37.5">
      <c r="A34" s="7" t="s">
        <v>43</v>
      </c>
      <c r="B34" s="5" t="s">
        <v>44</v>
      </c>
      <c r="C34" s="10">
        <f t="shared" si="2"/>
        <v>763535</v>
      </c>
      <c r="D34" s="10">
        <f t="shared" si="2"/>
        <v>775775.8</v>
      </c>
      <c r="E34" s="12">
        <f t="shared" si="0"/>
        <v>12240.800000000047</v>
      </c>
      <c r="F34" s="10">
        <f t="shared" si="1"/>
        <v>101.60317470711885</v>
      </c>
      <c r="G34" s="2"/>
      <c r="H34" s="2"/>
    </row>
    <row r="35" spans="1:8" ht="56.25">
      <c r="A35" s="7" t="s">
        <v>45</v>
      </c>
      <c r="B35" s="5" t="s">
        <v>46</v>
      </c>
      <c r="C35" s="10">
        <v>763535</v>
      </c>
      <c r="D35" s="11">
        <v>775775.8</v>
      </c>
      <c r="E35" s="12">
        <f t="shared" si="0"/>
        <v>12240.800000000047</v>
      </c>
      <c r="F35" s="10">
        <f t="shared" si="1"/>
        <v>101.60317470711885</v>
      </c>
      <c r="G35" s="2"/>
      <c r="H35" s="2"/>
    </row>
    <row r="36" spans="1:5" ht="20.25">
      <c r="A36"/>
      <c r="B36"/>
      <c r="C36"/>
      <c r="D36" s="2"/>
      <c r="E36" s="2"/>
    </row>
    <row r="37" spans="1:3" ht="20.25">
      <c r="A37"/>
      <c r="B37"/>
      <c r="C37"/>
    </row>
    <row r="38" spans="1:7" ht="56.25">
      <c r="A38" s="8" t="s">
        <v>57</v>
      </c>
      <c r="B38" s="26"/>
      <c r="C38" s="26"/>
      <c r="F38" s="19" t="s">
        <v>58</v>
      </c>
      <c r="G38" s="19"/>
    </row>
  </sheetData>
  <sheetProtection/>
  <mergeCells count="12">
    <mergeCell ref="B38:C38"/>
    <mergeCell ref="B3:C3"/>
    <mergeCell ref="B4:C4"/>
    <mergeCell ref="A6:C6"/>
    <mergeCell ref="A7:A8"/>
    <mergeCell ref="D7:D8"/>
    <mergeCell ref="A5:F5"/>
    <mergeCell ref="E7:E8"/>
    <mergeCell ref="F7:F8"/>
    <mergeCell ref="B7:B8"/>
    <mergeCell ref="C7:C8"/>
    <mergeCell ref="D2:F4"/>
  </mergeCells>
  <printOptions/>
  <pageMargins left="0.984251968503937" right="0.5905511811023623" top="0.7874015748031497" bottom="0.3937007874015748" header="0.5118110236220472" footer="0.5118110236220472"/>
  <pageSetup horizontalDpi="600" verticalDpi="600" orientation="portrait" paperSize="9" scale="55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2018-11-09T13:05:23Z</cp:lastPrinted>
  <dcterms:created xsi:type="dcterms:W3CDTF">2008-02-14T08:44:56Z</dcterms:created>
  <dcterms:modified xsi:type="dcterms:W3CDTF">2020-01-22T07:53:58Z</dcterms:modified>
  <cp:category/>
  <cp:version/>
  <cp:contentType/>
  <cp:contentStatus/>
</cp:coreProperties>
</file>